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9200" windowHeight="10790" activeTab="0"/>
  </bookViews>
  <sheets>
    <sheet name="Mladší žactvo" sheetId="1" r:id="rId1"/>
    <sheet name="Starší žactvo" sheetId="2" r:id="rId2"/>
    <sheet name="Dorost" sheetId="3" r:id="rId3"/>
  </sheets>
  <definedNames>
    <definedName name="_xlnm.Print_Area" localSheetId="2">'Dorost'!$A$4:$G$113</definedName>
    <definedName name="_xlnm.Print_Area" localSheetId="0">'Mladší žactvo'!$A$3:$G$61</definedName>
    <definedName name="_xlnm.Print_Area" localSheetId="1">'Starší žactvo'!$A$4:$G$9</definedName>
  </definedNames>
  <calcPr fullCalcOnLoad="1"/>
</workbook>
</file>

<file path=xl/sharedStrings.xml><?xml version="1.0" encoding="utf-8"?>
<sst xmlns="http://schemas.openxmlformats.org/spreadsheetml/2006/main" count="1271" uniqueCount="275">
  <si>
    <t>Pořadí</t>
  </si>
  <si>
    <t>Jméno</t>
  </si>
  <si>
    <t>Nar.</t>
  </si>
  <si>
    <t>Oddíl</t>
  </si>
  <si>
    <t>Okres</t>
  </si>
  <si>
    <t>Body-rep.</t>
  </si>
  <si>
    <t>Body-kraj</t>
  </si>
  <si>
    <t>Celkem</t>
  </si>
  <si>
    <t>BM</t>
  </si>
  <si>
    <t>ZN</t>
  </si>
  <si>
    <t>SKST Hodonín</t>
  </si>
  <si>
    <t>HO</t>
  </si>
  <si>
    <t>KP</t>
  </si>
  <si>
    <t>BV</t>
  </si>
  <si>
    <t>Ilčíková Anežka</t>
  </si>
  <si>
    <t>Hromek Filip</t>
  </si>
  <si>
    <t>Kubík Josef</t>
  </si>
  <si>
    <t>Ševčíková Klára</t>
  </si>
  <si>
    <t>Vaculík Miloslav</t>
  </si>
  <si>
    <t>TTC MS Brno</t>
  </si>
  <si>
    <t>Sokol Kobylí</t>
  </si>
  <si>
    <t>TTC Koral Tišnov</t>
  </si>
  <si>
    <t>BO</t>
  </si>
  <si>
    <t>Šprtová Karolína</t>
  </si>
  <si>
    <t>Slovan Hodonín</t>
  </si>
  <si>
    <t>Sokol Vracov</t>
  </si>
  <si>
    <t>Sokol Bzenec</t>
  </si>
  <si>
    <t>Ondrovčák Radek</t>
  </si>
  <si>
    <t>TTC Sokol Znojmo</t>
  </si>
  <si>
    <t>Juras Martin</t>
  </si>
  <si>
    <t>Šefr Filip</t>
  </si>
  <si>
    <t>Skála Radek</t>
  </si>
  <si>
    <t>MSK Břeclav</t>
  </si>
  <si>
    <t>SKST Dubňany</t>
  </si>
  <si>
    <t>Juras Pavel</t>
  </si>
  <si>
    <t>Vacek Jan</t>
  </si>
  <si>
    <t>BK</t>
  </si>
  <si>
    <t>Sokol Klobouky</t>
  </si>
  <si>
    <t>Marek Jan</t>
  </si>
  <si>
    <t>Jiskra Strážnice</t>
  </si>
  <si>
    <t>Morávek Radim</t>
  </si>
  <si>
    <t>Lorenc David</t>
  </si>
  <si>
    <t>Šíblová Sára</t>
  </si>
  <si>
    <t>Bábíček Radek</t>
  </si>
  <si>
    <t>Látal Roman</t>
  </si>
  <si>
    <t>Rygl Ondřej</t>
  </si>
  <si>
    <t>Svoboda Petr</t>
  </si>
  <si>
    <t>Vybíral Matouš</t>
  </si>
  <si>
    <t>Růžička Filip</t>
  </si>
  <si>
    <t>Podrazil David</t>
  </si>
  <si>
    <t>Záděrová Linda</t>
  </si>
  <si>
    <t>Dočekal Petr</t>
  </si>
  <si>
    <t>Brhel Štěpán</t>
  </si>
  <si>
    <t>Bruckner Tomáš</t>
  </si>
  <si>
    <t>Benda Vojtěch</t>
  </si>
  <si>
    <t>Bureš Martin</t>
  </si>
  <si>
    <t>Kladňáková Hana</t>
  </si>
  <si>
    <t>Marek Jakub</t>
  </si>
  <si>
    <t>Pijáček Lukáš</t>
  </si>
  <si>
    <t>Pukl Ondřej</t>
  </si>
  <si>
    <t>Skřivánek David</t>
  </si>
  <si>
    <t>Svoboda Jakub</t>
  </si>
  <si>
    <t>Zukal Aleš</t>
  </si>
  <si>
    <t>Kotásková Michaela</t>
  </si>
  <si>
    <t>Petr Michal</t>
  </si>
  <si>
    <t>Skála Marek</t>
  </si>
  <si>
    <t>Ptáček Michal</t>
  </si>
  <si>
    <t>ŽT</t>
  </si>
  <si>
    <t>KST Blansko</t>
  </si>
  <si>
    <t>Dohnal František</t>
  </si>
  <si>
    <t>MK Řeznovice</t>
  </si>
  <si>
    <t>Sokol Vlkoš</t>
  </si>
  <si>
    <t>Bábík Jan</t>
  </si>
  <si>
    <t>Jakubíček Matěj</t>
  </si>
  <si>
    <t>P.</t>
  </si>
  <si>
    <t>M</t>
  </si>
  <si>
    <t>Z</t>
  </si>
  <si>
    <t>Dohnálková Natálie</t>
  </si>
  <si>
    <t>Halasová Ludmila</t>
  </si>
  <si>
    <t>Beránek Pavel</t>
  </si>
  <si>
    <t>Sokol Drnovice</t>
  </si>
  <si>
    <t>Maněk Marek</t>
  </si>
  <si>
    <t>Skoupý Michal</t>
  </si>
  <si>
    <t>Pokorný Martin</t>
  </si>
  <si>
    <t>Sokol Brno I</t>
  </si>
  <si>
    <t>Koplíková Klára</t>
  </si>
  <si>
    <t>Skoupý Petr</t>
  </si>
  <si>
    <t>Němeček Radek</t>
  </si>
  <si>
    <t>Koberová Klára</t>
  </si>
  <si>
    <t>Morávek Jindřich</t>
  </si>
  <si>
    <t>Přikryl Vojtěch</t>
  </si>
  <si>
    <t>Běluša Ondřej</t>
  </si>
  <si>
    <t>VY</t>
  </si>
  <si>
    <t>N</t>
  </si>
  <si>
    <t>Lustig Adam</t>
  </si>
  <si>
    <t>Surman Damien</t>
  </si>
  <si>
    <t>Polívka Ondřej</t>
  </si>
  <si>
    <t>Himal Tomáš</t>
  </si>
  <si>
    <t>Koudelka Lukáš</t>
  </si>
  <si>
    <t>Lukjanov Vojtěch</t>
  </si>
  <si>
    <t>SKST Rohatec</t>
  </si>
  <si>
    <t>Čech Jiří</t>
  </si>
  <si>
    <t>Novak Adam</t>
  </si>
  <si>
    <t>Křižka Martin</t>
  </si>
  <si>
    <t>Lunga Jakub</t>
  </si>
  <si>
    <t>Lungová Michaela</t>
  </si>
  <si>
    <t>Říha Martin</t>
  </si>
  <si>
    <t>Látalová Lucie</t>
  </si>
  <si>
    <t>Klenovec Ondřej</t>
  </si>
  <si>
    <t>Mikulík Jan</t>
  </si>
  <si>
    <t>Procháska Stanislav</t>
  </si>
  <si>
    <t>Varmuža Mikuláš</t>
  </si>
  <si>
    <t>Novohradská Karolína</t>
  </si>
  <si>
    <t>Búřilová Karolína</t>
  </si>
  <si>
    <t>Dvořák Tomáš</t>
  </si>
  <si>
    <t>Herman František</t>
  </si>
  <si>
    <t>Janoušková Nikola</t>
  </si>
  <si>
    <t>Kučera Ondřej</t>
  </si>
  <si>
    <t>Menšík Vojtěch</t>
  </si>
  <si>
    <t>Příkaský Libor</t>
  </si>
  <si>
    <t>Šubík Jiří</t>
  </si>
  <si>
    <t>Karpíšek Jakub</t>
  </si>
  <si>
    <t>Knappeová Aneta</t>
  </si>
  <si>
    <t>Grabovský Jaroslav</t>
  </si>
  <si>
    <t>Strážnice</t>
  </si>
  <si>
    <t>Dubňany</t>
  </si>
  <si>
    <t>Poř.</t>
  </si>
  <si>
    <t>Okr.</t>
  </si>
  <si>
    <t>P.t.</t>
  </si>
  <si>
    <t>Vodáková Aneta</t>
  </si>
  <si>
    <t>M.Krumlov</t>
  </si>
  <si>
    <t>Janošek Adam</t>
  </si>
  <si>
    <t>Stejskalová Nikol</t>
  </si>
  <si>
    <t>Pecka Karel</t>
  </si>
  <si>
    <t>Pilát Ondřej</t>
  </si>
  <si>
    <t>Hodonín</t>
  </si>
  <si>
    <t>Kvapil Erik</t>
  </si>
  <si>
    <t>Orel Eduard</t>
  </si>
  <si>
    <t>TJ Brno-Bystrc</t>
  </si>
  <si>
    <t>Pluháček Adam</t>
  </si>
  <si>
    <t>Buk Lukáš</t>
  </si>
  <si>
    <t>Pilátová Lucie</t>
  </si>
  <si>
    <t>Zanca Adam</t>
  </si>
  <si>
    <t>Borovička Daniel</t>
  </si>
  <si>
    <t>Žaloudek Lubomír</t>
  </si>
  <si>
    <t>Walsberger Martin</t>
  </si>
  <si>
    <t>Salesko Líšeň</t>
  </si>
  <si>
    <t>Dosedla Martin</t>
  </si>
  <si>
    <t>Navrátil Lukáš</t>
  </si>
  <si>
    <t>Jamný Ondřej</t>
  </si>
  <si>
    <t>Potomák Filip</t>
  </si>
  <si>
    <t>Vajčner Radim</t>
  </si>
  <si>
    <t>Hrozek Jaroslav</t>
  </si>
  <si>
    <t>Nml.ž.</t>
  </si>
  <si>
    <t>Ml.ž.</t>
  </si>
  <si>
    <t>Nespěšný Hynek</t>
  </si>
  <si>
    <t>Karas Lukáš</t>
  </si>
  <si>
    <t>Oškrdal Jan</t>
  </si>
  <si>
    <t>Libánek Ondřej</t>
  </si>
  <si>
    <t>Jahoda Viktor</t>
  </si>
  <si>
    <t>Šuralová Hana</t>
  </si>
  <si>
    <t>Menšík Ladislav</t>
  </si>
  <si>
    <t>Nesveda David</t>
  </si>
  <si>
    <t>Špaček Štěpán</t>
  </si>
  <si>
    <t>Brateyko Solomiya</t>
  </si>
  <si>
    <t>-</t>
  </si>
  <si>
    <t>St.ž./3</t>
  </si>
  <si>
    <t>Dor</t>
  </si>
  <si>
    <t>Baník Mikulčice</t>
  </si>
  <si>
    <t>Durda Vojtěch</t>
  </si>
  <si>
    <t>SKST Nový Lískovec</t>
  </si>
  <si>
    <t>Valuch David</t>
  </si>
  <si>
    <t>Horníček Lukáš</t>
  </si>
  <si>
    <t>Franta Adam</t>
  </si>
  <si>
    <t>Fučík Jakub</t>
  </si>
  <si>
    <t>Šmídová Kamila</t>
  </si>
  <si>
    <t>Zukal Filip</t>
  </si>
  <si>
    <t>Hrnčíř Leoš</t>
  </si>
  <si>
    <t>Cvingráf Adam</t>
  </si>
  <si>
    <t>Adámek Jan</t>
  </si>
  <si>
    <t>Oušková Sára</t>
  </si>
  <si>
    <t>Nezařazení</t>
  </si>
  <si>
    <t>Herman Jaroslav</t>
  </si>
  <si>
    <t>Kubíček David</t>
  </si>
  <si>
    <t>Dostál Daniel</t>
  </si>
  <si>
    <t>Dostál Dominik</t>
  </si>
  <si>
    <t>Chevalier Matthias</t>
  </si>
  <si>
    <t>Imrich Martin</t>
  </si>
  <si>
    <t>Sokol Josefov</t>
  </si>
  <si>
    <t>Andrešič Adam</t>
  </si>
  <si>
    <t>Klimeš Jakub</t>
  </si>
  <si>
    <t>Beneš Lukáš</t>
  </si>
  <si>
    <t>NASAZOVACÍ ŽEBŘÍČEK MLADŠÍHO ŽACTVA 2016 - 2017</t>
  </si>
  <si>
    <t>NASAZOVACÍ ŽEBŘÍČEK MLADŠÍHO ŽACTVA</t>
  </si>
  <si>
    <t>Petržilka Karel</t>
  </si>
  <si>
    <t>Krištof Lukáš</t>
  </si>
  <si>
    <t>Jurný Tomáš</t>
  </si>
  <si>
    <t>Kurdiovský Matěj</t>
  </si>
  <si>
    <t>Konvičková Kateřina</t>
  </si>
  <si>
    <t>Sluka Tomáš</t>
  </si>
  <si>
    <t>Olejníček Martin</t>
  </si>
  <si>
    <t>Vanišová Vanda</t>
  </si>
  <si>
    <t>Slovensko</t>
  </si>
  <si>
    <t>Beránková Martina</t>
  </si>
  <si>
    <t>Válek Jakub</t>
  </si>
  <si>
    <t>Šindarová Darina</t>
  </si>
  <si>
    <t>Šerešová Timea</t>
  </si>
  <si>
    <t>Novotná Eliška</t>
  </si>
  <si>
    <t>Tichý Filip</t>
  </si>
  <si>
    <t>22.10.2016</t>
  </si>
  <si>
    <t>5.11.2016</t>
  </si>
  <si>
    <t>NASAZOVACÍ ŽEBŘÍČEK DOROSTU 2016 - 2017</t>
  </si>
  <si>
    <t>NASAZOVACÍ ŽEBŘÍČEK DOROSTU</t>
  </si>
  <si>
    <t>Brno</t>
  </si>
  <si>
    <t>Žáček Michal</t>
  </si>
  <si>
    <t>Svoboda Ondřej</t>
  </si>
  <si>
    <t>Havránek Lukáš</t>
  </si>
  <si>
    <t>Ruber Matyáš</t>
  </si>
  <si>
    <t>Tomek Radek</t>
  </si>
  <si>
    <t>Metelka Jan</t>
  </si>
  <si>
    <t>Streit Petr</t>
  </si>
  <si>
    <t>Krejčíř Lukáš</t>
  </si>
  <si>
    <t>Lesovský Tadeáš</t>
  </si>
  <si>
    <t>Šenková Kateřina</t>
  </si>
  <si>
    <t>Polák Jan</t>
  </si>
  <si>
    <t>Kysela Štěpán</t>
  </si>
  <si>
    <t>Špaček Jakub</t>
  </si>
  <si>
    <t>Lapčík Ondřej</t>
  </si>
  <si>
    <t>Žižkovská Rebeka</t>
  </si>
  <si>
    <t>Štěpánek Ondřej</t>
  </si>
  <si>
    <t>Svoboda Pavel</t>
  </si>
  <si>
    <t>Sokol Líšeň</t>
  </si>
  <si>
    <t>Novák Tomáš</t>
  </si>
  <si>
    <t>Kocman Tomáš</t>
  </si>
  <si>
    <t>Steinhauser Jan</t>
  </si>
  <si>
    <t>TJ Lažánky</t>
  </si>
  <si>
    <t>Šuralová Karolína</t>
  </si>
  <si>
    <t>Kankia Dominik</t>
  </si>
  <si>
    <t>Tichá Lucie</t>
  </si>
  <si>
    <t>Salajka Tomáš</t>
  </si>
  <si>
    <t>TJ Jevišovka-Drnholec</t>
  </si>
  <si>
    <t>Klímek Ondřej</t>
  </si>
  <si>
    <t>Kuchařič Jiří</t>
  </si>
  <si>
    <t>Baník Ratíškovice</t>
  </si>
  <si>
    <t>Hradil Kryštof</t>
  </si>
  <si>
    <t>Zemánková Gabriela</t>
  </si>
  <si>
    <t>Charvátová Natálie</t>
  </si>
  <si>
    <t>Géci Jiří</t>
  </si>
  <si>
    <t>Juthner Dominik</t>
  </si>
  <si>
    <t>Kubát Kryštof</t>
  </si>
  <si>
    <t>Koumar Radim</t>
  </si>
  <si>
    <t>Špaček Filip</t>
  </si>
  <si>
    <t>Lustigová Barbora</t>
  </si>
  <si>
    <t>Kotásková Petra</t>
  </si>
  <si>
    <t>Kluger Marek</t>
  </si>
  <si>
    <t>Kosík Jakub</t>
  </si>
  <si>
    <t>Adamov</t>
  </si>
  <si>
    <t>NASAZOVACÍ ŽEBŘÍČEK STARŠÍHO ŽACTVA 2016 - 2017</t>
  </si>
  <si>
    <t>NASAZOVACÍ ŽEBŘÍČEK STARŠÍHO ŽACTVA</t>
  </si>
  <si>
    <t>19.2.2017</t>
  </si>
  <si>
    <t>2.4.2017</t>
  </si>
  <si>
    <t>Hnát Adam</t>
  </si>
  <si>
    <t>Garčicová Karolína</t>
  </si>
  <si>
    <t>Něnička Adam</t>
  </si>
  <si>
    <t>Vítkovičová Marie</t>
  </si>
  <si>
    <t>Křetínská Lucie</t>
  </si>
  <si>
    <t>Kalousová Sandra</t>
  </si>
  <si>
    <t>TJ Pálava Mikulov</t>
  </si>
  <si>
    <t>Holíček Tomáš</t>
  </si>
  <si>
    <t>Sokol Bučovice</t>
  </si>
  <si>
    <t>Šereš Samuel</t>
  </si>
  <si>
    <t>Theuer Tomáš</t>
  </si>
  <si>
    <t>Macháček Filip</t>
  </si>
  <si>
    <t>Kunštát</t>
  </si>
  <si>
    <t>Mikulinec Matěj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</si>
</sst>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"/>
    <numFmt numFmtId="181" formatCode="[$-405]d\.\ mmmm\ yyyy"/>
    <numFmt numFmtId="182" formatCode="000\ 00"/>
    <numFmt numFmtId="183" formatCode="0.0"/>
  </numFmts>
  <fonts count="51">
    <font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B0F0"/>
      <name val="Arial"/>
      <family val="2"/>
    </font>
    <font>
      <b/>
      <sz val="10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double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19" borderId="0" applyNumberFormat="0" applyBorder="0" applyAlignment="0" applyProtection="0"/>
    <xf numFmtId="0" fontId="34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240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right" indent="2"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180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180" fontId="2" fillId="0" borderId="19" xfId="0" applyNumberFormat="1" applyFont="1" applyBorder="1" applyAlignment="1">
      <alignment horizontal="center"/>
    </xf>
    <xf numFmtId="14" fontId="2" fillId="0" borderId="20" xfId="0" applyNumberFormat="1" applyFont="1" applyBorder="1" applyAlignment="1">
      <alignment horizontal="center"/>
    </xf>
    <xf numFmtId="14" fontId="2" fillId="0" borderId="21" xfId="0" applyNumberFormat="1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14" fontId="2" fillId="0" borderId="22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7" fillId="0" borderId="12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12" xfId="49" applyNumberFormat="1" applyFont="1" applyBorder="1" applyAlignment="1">
      <alignment/>
      <protection/>
    </xf>
    <xf numFmtId="0" fontId="0" fillId="0" borderId="10" xfId="49" applyNumberFormat="1" applyFont="1" applyBorder="1" applyAlignment="1">
      <alignment/>
      <protection/>
    </xf>
    <xf numFmtId="0" fontId="0" fillId="0" borderId="10" xfId="49" applyNumberFormat="1" applyFont="1" applyFill="1" applyBorder="1" applyAlignment="1">
      <alignment/>
      <protection/>
    </xf>
    <xf numFmtId="0" fontId="0" fillId="0" borderId="11" xfId="49" applyNumberFormat="1" applyFont="1" applyBorder="1" applyAlignment="1">
      <alignment/>
      <protection/>
    </xf>
    <xf numFmtId="0" fontId="0" fillId="0" borderId="15" xfId="0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9" xfId="49" applyNumberFormat="1" applyFont="1" applyBorder="1" applyAlignment="1">
      <alignment/>
      <protection/>
    </xf>
    <xf numFmtId="0" fontId="0" fillId="0" borderId="30" xfId="49" applyNumberFormat="1" applyFont="1" applyBorder="1" applyAlignment="1">
      <alignment/>
      <protection/>
    </xf>
    <xf numFmtId="0" fontId="0" fillId="0" borderId="31" xfId="49" applyNumberFormat="1" applyFont="1" applyBorder="1" applyAlignment="1">
      <alignment/>
      <protection/>
    </xf>
    <xf numFmtId="0" fontId="0" fillId="0" borderId="32" xfId="49" applyNumberFormat="1" applyFont="1" applyBorder="1" applyAlignment="1">
      <alignment/>
      <protection/>
    </xf>
    <xf numFmtId="0" fontId="2" fillId="0" borderId="3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14" fontId="2" fillId="0" borderId="10" xfId="0" applyNumberFormat="1" applyFont="1" applyBorder="1" applyAlignment="1">
      <alignment/>
    </xf>
    <xf numFmtId="180" fontId="2" fillId="0" borderId="33" xfId="0" applyNumberFormat="1" applyFont="1" applyBorder="1" applyAlignment="1">
      <alignment horizontal="center"/>
    </xf>
    <xf numFmtId="14" fontId="2" fillId="0" borderId="23" xfId="0" applyNumberFormat="1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0" xfId="49" applyNumberFormat="1" applyFont="1" applyAlignment="1">
      <alignment/>
      <protection/>
    </xf>
    <xf numFmtId="0" fontId="4" fillId="0" borderId="0" xfId="49" applyNumberFormat="1" applyFont="1" applyAlignment="1">
      <alignment/>
      <protection/>
    </xf>
    <xf numFmtId="0" fontId="0" fillId="0" borderId="35" xfId="49" applyNumberFormat="1" applyFont="1" applyBorder="1" applyAlignment="1">
      <alignment/>
      <protection/>
    </xf>
    <xf numFmtId="0" fontId="0" fillId="0" borderId="36" xfId="49" applyNumberFormat="1" applyFont="1" applyBorder="1" applyAlignment="1">
      <alignment/>
      <protection/>
    </xf>
    <xf numFmtId="0" fontId="47" fillId="0" borderId="37" xfId="49" applyNumberFormat="1" applyFont="1" applyBorder="1" applyAlignment="1">
      <alignment/>
      <protection/>
    </xf>
    <xf numFmtId="0" fontId="47" fillId="0" borderId="35" xfId="49" applyNumberFormat="1" applyFont="1" applyBorder="1" applyAlignment="1">
      <alignment/>
      <protection/>
    </xf>
    <xf numFmtId="0" fontId="47" fillId="0" borderId="35" xfId="49" applyNumberFormat="1" applyFont="1" applyFill="1" applyBorder="1" applyAlignment="1">
      <alignment/>
      <protection/>
    </xf>
    <xf numFmtId="0" fontId="48" fillId="0" borderId="35" xfId="49" applyNumberFormat="1" applyFont="1" applyBorder="1" applyAlignment="1">
      <alignment/>
      <protection/>
    </xf>
    <xf numFmtId="0" fontId="0" fillId="0" borderId="38" xfId="0" applyFont="1" applyBorder="1" applyAlignment="1">
      <alignment/>
    </xf>
    <xf numFmtId="0" fontId="47" fillId="0" borderId="39" xfId="0" applyFont="1" applyBorder="1" applyAlignment="1">
      <alignment/>
    </xf>
    <xf numFmtId="0" fontId="47" fillId="0" borderId="34" xfId="0" applyFont="1" applyBorder="1" applyAlignment="1">
      <alignment/>
    </xf>
    <xf numFmtId="0" fontId="0" fillId="0" borderId="37" xfId="0" applyBorder="1" applyAlignment="1">
      <alignment/>
    </xf>
    <xf numFmtId="0" fontId="0" fillId="0" borderId="35" xfId="0" applyBorder="1" applyAlignment="1">
      <alignment/>
    </xf>
    <xf numFmtId="0" fontId="47" fillId="0" borderId="13" xfId="0" applyFont="1" applyBorder="1" applyAlignment="1">
      <alignment/>
    </xf>
    <xf numFmtId="0" fontId="0" fillId="0" borderId="10" xfId="0" applyNumberFormat="1" applyFont="1" applyBorder="1" applyAlignment="1">
      <alignment horizontal="right"/>
    </xf>
    <xf numFmtId="0" fontId="0" fillId="0" borderId="12" xfId="0" applyNumberFormat="1" applyFont="1" applyBorder="1" applyAlignment="1">
      <alignment horizontal="right"/>
    </xf>
    <xf numFmtId="0" fontId="0" fillId="0" borderId="29" xfId="0" applyNumberFormat="1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32" borderId="0" xfId="50" applyNumberFormat="1" applyFont="1" applyFill="1" applyBorder="1" applyAlignment="1">
      <alignment/>
      <protection/>
    </xf>
    <xf numFmtId="0" fontId="0" fillId="33" borderId="0" xfId="0" applyFill="1" applyBorder="1" applyAlignment="1">
      <alignment/>
    </xf>
    <xf numFmtId="0" fontId="0" fillId="33" borderId="0" xfId="0" applyNumberFormat="1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40" xfId="0" applyBorder="1" applyAlignment="1">
      <alignment horizontal="right" vertical="center"/>
    </xf>
    <xf numFmtId="0" fontId="47" fillId="0" borderId="28" xfId="0" applyFont="1" applyBorder="1" applyAlignment="1">
      <alignment/>
    </xf>
    <xf numFmtId="0" fontId="47" fillId="0" borderId="12" xfId="0" applyFont="1" applyBorder="1" applyAlignment="1">
      <alignment horizontal="center"/>
    </xf>
    <xf numFmtId="0" fontId="47" fillId="0" borderId="41" xfId="0" applyFont="1" applyBorder="1" applyAlignment="1">
      <alignment/>
    </xf>
    <xf numFmtId="14" fontId="2" fillId="0" borderId="42" xfId="0" applyNumberFormat="1" applyFont="1" applyBorder="1" applyAlignment="1">
      <alignment horizontal="center"/>
    </xf>
    <xf numFmtId="14" fontId="2" fillId="0" borderId="39" xfId="0" applyNumberFormat="1" applyFont="1" applyBorder="1" applyAlignment="1">
      <alignment horizontal="center"/>
    </xf>
    <xf numFmtId="0" fontId="47" fillId="0" borderId="43" xfId="0" applyFont="1" applyBorder="1" applyAlignment="1">
      <alignment/>
    </xf>
    <xf numFmtId="0" fontId="47" fillId="0" borderId="10" xfId="0" applyFont="1" applyBorder="1" applyAlignment="1">
      <alignment/>
    </xf>
    <xf numFmtId="0" fontId="0" fillId="0" borderId="44" xfId="0" applyNumberFormat="1" applyFont="1" applyBorder="1" applyAlignment="1">
      <alignment horizontal="right"/>
    </xf>
    <xf numFmtId="0" fontId="47" fillId="0" borderId="45" xfId="49" applyNumberFormat="1" applyFont="1" applyFill="1" applyBorder="1" applyAlignment="1">
      <alignment/>
      <protection/>
    </xf>
    <xf numFmtId="0" fontId="0" fillId="0" borderId="37" xfId="49" applyNumberFormat="1" applyFont="1" applyFill="1" applyBorder="1" applyAlignment="1">
      <alignment/>
      <protection/>
    </xf>
    <xf numFmtId="0" fontId="4" fillId="0" borderId="46" xfId="0" applyFont="1" applyBorder="1" applyAlignment="1">
      <alignment horizontal="right"/>
    </xf>
    <xf numFmtId="0" fontId="4" fillId="0" borderId="40" xfId="0" applyFont="1" applyBorder="1" applyAlignment="1">
      <alignment horizontal="right"/>
    </xf>
    <xf numFmtId="0" fontId="0" fillId="0" borderId="22" xfId="0" applyFill="1" applyBorder="1" applyAlignment="1">
      <alignment/>
    </xf>
    <xf numFmtId="0" fontId="0" fillId="0" borderId="13" xfId="50" applyNumberFormat="1" applyFont="1" applyFill="1" applyBorder="1" applyAlignment="1">
      <alignment/>
      <protection/>
    </xf>
    <xf numFmtId="0" fontId="0" fillId="0" borderId="10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0" xfId="0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14" fontId="2" fillId="0" borderId="15" xfId="0" applyNumberFormat="1" applyFont="1" applyBorder="1" applyAlignment="1">
      <alignment horizontal="center"/>
    </xf>
    <xf numFmtId="0" fontId="47" fillId="0" borderId="28" xfId="0" applyFont="1" applyBorder="1" applyAlignment="1">
      <alignment/>
    </xf>
    <xf numFmtId="0" fontId="47" fillId="0" borderId="10" xfId="0" applyFont="1" applyFill="1" applyBorder="1" applyAlignment="1">
      <alignment/>
    </xf>
    <xf numFmtId="0" fontId="47" fillId="0" borderId="12" xfId="0" applyFon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48" fillId="0" borderId="12" xfId="0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4" fillId="0" borderId="50" xfId="0" applyFont="1" applyBorder="1" applyAlignment="1">
      <alignment horizontal="right"/>
    </xf>
    <xf numFmtId="0" fontId="47" fillId="0" borderId="51" xfId="0" applyFont="1" applyFill="1" applyBorder="1" applyAlignment="1">
      <alignment/>
    </xf>
    <xf numFmtId="0" fontId="47" fillId="0" borderId="22" xfId="0" applyFont="1" applyFill="1" applyBorder="1" applyAlignment="1">
      <alignment/>
    </xf>
    <xf numFmtId="0" fontId="0" fillId="0" borderId="34" xfId="49" applyNumberFormat="1" applyFont="1" applyFill="1" applyBorder="1" applyAlignment="1">
      <alignment/>
      <protection/>
    </xf>
    <xf numFmtId="0" fontId="0" fillId="0" borderId="3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13" xfId="49" applyNumberFormat="1" applyFont="1" applyFill="1" applyBorder="1" applyAlignment="1">
      <alignment/>
      <protection/>
    </xf>
    <xf numFmtId="0" fontId="0" fillId="0" borderId="13" xfId="49" applyNumberFormat="1" applyFont="1" applyFill="1" applyBorder="1" applyAlignment="1">
      <alignment/>
      <protection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52" xfId="49" applyNumberFormat="1" applyFont="1" applyFill="1" applyBorder="1" applyAlignment="1">
      <alignment/>
      <protection/>
    </xf>
    <xf numFmtId="0" fontId="0" fillId="0" borderId="32" xfId="0" applyFill="1" applyBorder="1" applyAlignment="1">
      <alignment/>
    </xf>
    <xf numFmtId="0" fontId="0" fillId="0" borderId="53" xfId="0" applyFill="1" applyBorder="1" applyAlignment="1">
      <alignment horizontal="right" vertical="center"/>
    </xf>
    <xf numFmtId="0" fontId="0" fillId="0" borderId="54" xfId="0" applyFill="1" applyBorder="1" applyAlignment="1">
      <alignment horizontal="right" vertical="center"/>
    </xf>
    <xf numFmtId="0" fontId="0" fillId="0" borderId="55" xfId="0" applyFill="1" applyBorder="1" applyAlignment="1">
      <alignment horizontal="right" vertical="center"/>
    </xf>
    <xf numFmtId="0" fontId="4" fillId="0" borderId="56" xfId="0" applyFont="1" applyBorder="1" applyAlignment="1">
      <alignment horizontal="center"/>
    </xf>
    <xf numFmtId="14" fontId="4" fillId="0" borderId="57" xfId="0" applyNumberFormat="1" applyFont="1" applyBorder="1" applyAlignment="1">
      <alignment horizontal="center"/>
    </xf>
    <xf numFmtId="0" fontId="0" fillId="0" borderId="34" xfId="0" applyNumberFormat="1" applyFill="1" applyBorder="1" applyAlignment="1">
      <alignment/>
    </xf>
    <xf numFmtId="0" fontId="0" fillId="0" borderId="13" xfId="0" applyNumberFormat="1" applyFill="1" applyBorder="1" applyAlignment="1">
      <alignment/>
    </xf>
    <xf numFmtId="0" fontId="0" fillId="0" borderId="30" xfId="0" applyNumberFormat="1" applyFont="1" applyBorder="1" applyAlignment="1">
      <alignment horizontal="right"/>
    </xf>
    <xf numFmtId="0" fontId="0" fillId="0" borderId="31" xfId="0" applyNumberFormat="1" applyFont="1" applyBorder="1" applyAlignment="1">
      <alignment horizontal="right"/>
    </xf>
    <xf numFmtId="0" fontId="0" fillId="0" borderId="30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52" xfId="0" applyNumberFormat="1" applyFill="1" applyBorder="1" applyAlignment="1">
      <alignment/>
    </xf>
    <xf numFmtId="14" fontId="4" fillId="0" borderId="59" xfId="0" applyNumberFormat="1" applyFont="1" applyBorder="1" applyAlignment="1">
      <alignment horizontal="center"/>
    </xf>
    <xf numFmtId="0" fontId="49" fillId="0" borderId="34" xfId="0" applyFont="1" applyBorder="1" applyAlignment="1">
      <alignment/>
    </xf>
    <xf numFmtId="0" fontId="50" fillId="0" borderId="10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0" fillId="0" borderId="51" xfId="0" applyFill="1" applyBorder="1" applyAlignment="1">
      <alignment/>
    </xf>
    <xf numFmtId="180" fontId="2" fillId="0" borderId="60" xfId="0" applyNumberFormat="1" applyFont="1" applyBorder="1" applyAlignment="1">
      <alignment horizontal="center"/>
    </xf>
    <xf numFmtId="14" fontId="2" fillId="0" borderId="61" xfId="0" applyNumberFormat="1" applyFont="1" applyBorder="1" applyAlignment="1">
      <alignment horizontal="center"/>
    </xf>
    <xf numFmtId="14" fontId="2" fillId="0" borderId="62" xfId="0" applyNumberFormat="1" applyFont="1" applyBorder="1" applyAlignment="1">
      <alignment horizontal="center"/>
    </xf>
    <xf numFmtId="0" fontId="0" fillId="0" borderId="29" xfId="0" applyNumberFormat="1" applyFill="1" applyBorder="1" applyAlignment="1">
      <alignment/>
    </xf>
    <xf numFmtId="0" fontId="0" fillId="0" borderId="44" xfId="0" applyNumberFormat="1" applyFill="1" applyBorder="1" applyAlignment="1">
      <alignment/>
    </xf>
    <xf numFmtId="0" fontId="0" fillId="0" borderId="63" xfId="0" applyNumberFormat="1" applyFill="1" applyBorder="1" applyAlignment="1">
      <alignment/>
    </xf>
    <xf numFmtId="0" fontId="0" fillId="0" borderId="46" xfId="49" applyNumberFormat="1" applyFont="1" applyFill="1" applyBorder="1" applyAlignment="1">
      <alignment/>
      <protection/>
    </xf>
    <xf numFmtId="0" fontId="0" fillId="0" borderId="64" xfId="49" applyNumberFormat="1" applyFont="1" applyFill="1" applyBorder="1" applyAlignment="1">
      <alignment/>
      <protection/>
    </xf>
    <xf numFmtId="0" fontId="0" fillId="0" borderId="0" xfId="49" applyNumberFormat="1" applyFont="1" applyFill="1" applyBorder="1" applyAlignment="1">
      <alignment/>
      <protection/>
    </xf>
    <xf numFmtId="0" fontId="0" fillId="0" borderId="0" xfId="49" applyNumberFormat="1" applyFont="1" applyBorder="1" applyAlignment="1">
      <alignment/>
      <protection/>
    </xf>
    <xf numFmtId="183" fontId="32" fillId="0" borderId="0" xfId="0" applyNumberFormat="1" applyFont="1" applyFill="1" applyAlignment="1">
      <alignment/>
    </xf>
    <xf numFmtId="0" fontId="48" fillId="0" borderId="53" xfId="0" applyFont="1" applyBorder="1" applyAlignment="1">
      <alignment/>
    </xf>
    <xf numFmtId="0" fontId="47" fillId="0" borderId="22" xfId="0" applyFont="1" applyBorder="1" applyAlignment="1">
      <alignment/>
    </xf>
    <xf numFmtId="0" fontId="49" fillId="0" borderId="53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0" borderId="47" xfId="0" applyBorder="1" applyAlignment="1">
      <alignment/>
    </xf>
    <xf numFmtId="0" fontId="0" fillId="0" borderId="34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53" xfId="0" applyFont="1" applyBorder="1" applyAlignment="1">
      <alignment/>
    </xf>
    <xf numFmtId="0" fontId="0" fillId="0" borderId="12" xfId="0" applyFill="1" applyBorder="1" applyAlignment="1">
      <alignment/>
    </xf>
    <xf numFmtId="0" fontId="28" fillId="0" borderId="10" xfId="50" applyFont="1" applyFill="1" applyBorder="1">
      <alignment/>
      <protection/>
    </xf>
    <xf numFmtId="0" fontId="0" fillId="0" borderId="10" xfId="0" applyBorder="1" applyAlignment="1">
      <alignment horizontal="right"/>
    </xf>
    <xf numFmtId="0" fontId="49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2" fontId="32" fillId="0" borderId="0" xfId="0" applyNumberFormat="1" applyFont="1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5" xfId="0" applyNumberForma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65" xfId="0" applyNumberFormat="1" applyFill="1" applyBorder="1" applyAlignment="1">
      <alignment/>
    </xf>
    <xf numFmtId="0" fontId="0" fillId="0" borderId="40" xfId="49" applyNumberFormat="1" applyFont="1" applyFill="1" applyBorder="1" applyAlignment="1">
      <alignment/>
      <protection/>
    </xf>
    <xf numFmtId="0" fontId="0" fillId="0" borderId="45" xfId="0" applyFill="1" applyBorder="1" applyAlignment="1">
      <alignment horizontal="center"/>
    </xf>
    <xf numFmtId="2" fontId="32" fillId="0" borderId="40" xfId="0" applyNumberFormat="1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23" xfId="0" applyFont="1" applyBorder="1" applyAlignment="1">
      <alignment horizontal="center"/>
    </xf>
    <xf numFmtId="0" fontId="0" fillId="0" borderId="51" xfId="49" applyNumberFormat="1" applyFont="1" applyFill="1" applyBorder="1" applyAlignment="1">
      <alignment/>
      <protection/>
    </xf>
    <xf numFmtId="0" fontId="0" fillId="0" borderId="22" xfId="49" applyNumberFormat="1" applyFont="1" applyFill="1" applyBorder="1" applyAlignment="1">
      <alignment/>
      <protection/>
    </xf>
    <xf numFmtId="0" fontId="49" fillId="0" borderId="22" xfId="49" applyNumberFormat="1" applyFont="1" applyFill="1" applyBorder="1" applyAlignment="1">
      <alignment/>
      <protection/>
    </xf>
    <xf numFmtId="0" fontId="30" fillId="0" borderId="22" xfId="56" applyFill="1" applyBorder="1">
      <alignment/>
      <protection/>
    </xf>
    <xf numFmtId="0" fontId="0" fillId="0" borderId="22" xfId="50" applyNumberFormat="1" applyFont="1" applyFill="1" applyBorder="1" applyAlignment="1">
      <alignment/>
      <protection/>
    </xf>
    <xf numFmtId="0" fontId="0" fillId="0" borderId="47" xfId="0" applyFill="1" applyBorder="1" applyAlignment="1">
      <alignment horizontal="center"/>
    </xf>
    <xf numFmtId="2" fontId="32" fillId="0" borderId="46" xfId="0" applyNumberFormat="1" applyFont="1" applyFill="1" applyBorder="1" applyAlignment="1">
      <alignment/>
    </xf>
    <xf numFmtId="2" fontId="32" fillId="0" borderId="64" xfId="0" applyNumberFormat="1" applyFont="1" applyFill="1" applyBorder="1" applyAlignment="1">
      <alignment/>
    </xf>
    <xf numFmtId="2" fontId="29" fillId="0" borderId="64" xfId="0" applyNumberFormat="1" applyFont="1" applyBorder="1" applyAlignment="1">
      <alignment horizontal="right"/>
    </xf>
    <xf numFmtId="2" fontId="32" fillId="0" borderId="66" xfId="0" applyNumberFormat="1" applyFont="1" applyFill="1" applyBorder="1" applyAlignment="1">
      <alignment/>
    </xf>
    <xf numFmtId="0" fontId="0" fillId="0" borderId="44" xfId="0" applyBorder="1" applyAlignment="1">
      <alignment horizontal="right"/>
    </xf>
    <xf numFmtId="0" fontId="0" fillId="0" borderId="44" xfId="0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64" xfId="0" applyFill="1" applyBorder="1" applyAlignment="1">
      <alignment/>
    </xf>
    <xf numFmtId="0" fontId="0" fillId="0" borderId="66" xfId="0" applyFill="1" applyBorder="1" applyAlignment="1">
      <alignment horizontal="center"/>
    </xf>
    <xf numFmtId="0" fontId="28" fillId="0" borderId="22" xfId="50" applyFont="1" applyFill="1" applyBorder="1">
      <alignment/>
      <protection/>
    </xf>
    <xf numFmtId="0" fontId="0" fillId="0" borderId="34" xfId="0" applyFill="1" applyBorder="1" applyAlignment="1">
      <alignment/>
    </xf>
    <xf numFmtId="0" fontId="0" fillId="0" borderId="13" xfId="0" applyBorder="1" applyAlignment="1">
      <alignment/>
    </xf>
    <xf numFmtId="0" fontId="0" fillId="0" borderId="30" xfId="0" applyBorder="1" applyAlignment="1">
      <alignment horizontal="right"/>
    </xf>
    <xf numFmtId="0" fontId="0" fillId="0" borderId="52" xfId="0" applyFill="1" applyBorder="1" applyAlignment="1">
      <alignment/>
    </xf>
    <xf numFmtId="0" fontId="4" fillId="0" borderId="16" xfId="0" applyFont="1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4" fillId="0" borderId="19" xfId="0" applyFont="1" applyBorder="1" applyAlignment="1">
      <alignment/>
    </xf>
    <xf numFmtId="0" fontId="4" fillId="0" borderId="67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4" fillId="0" borderId="67" xfId="0" applyFont="1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4" fillId="0" borderId="7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33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71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4" fillId="0" borderId="71" xfId="0" applyFont="1" applyBorder="1" applyAlignment="1">
      <alignment/>
    </xf>
    <xf numFmtId="0" fontId="0" fillId="0" borderId="72" xfId="0" applyBorder="1" applyAlignment="1">
      <alignment/>
    </xf>
    <xf numFmtId="0" fontId="0" fillId="0" borderId="75" xfId="0" applyBorder="1" applyAlignment="1">
      <alignment/>
    </xf>
    <xf numFmtId="0" fontId="0" fillId="0" borderId="14" xfId="0" applyBorder="1" applyAlignment="1">
      <alignment/>
    </xf>
    <xf numFmtId="0" fontId="0" fillId="0" borderId="48" xfId="0" applyBorder="1" applyAlignment="1">
      <alignment/>
    </xf>
    <xf numFmtId="0" fontId="0" fillId="0" borderId="76" xfId="0" applyBorder="1" applyAlignment="1">
      <alignment/>
    </xf>
    <xf numFmtId="0" fontId="4" fillId="0" borderId="77" xfId="0" applyFont="1" applyBorder="1" applyAlignment="1">
      <alignment/>
    </xf>
    <xf numFmtId="0" fontId="0" fillId="0" borderId="0" xfId="0" applyBorder="1" applyAlignment="1">
      <alignment/>
    </xf>
    <xf numFmtId="0" fontId="0" fillId="0" borderId="78" xfId="0" applyBorder="1" applyAlignment="1">
      <alignment/>
    </xf>
    <xf numFmtId="0" fontId="4" fillId="0" borderId="14" xfId="0" applyFont="1" applyBorder="1" applyAlignment="1">
      <alignment/>
    </xf>
    <xf numFmtId="0" fontId="4" fillId="0" borderId="5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78" xfId="0" applyBorder="1" applyAlignment="1">
      <alignment vertical="center"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10" xfId="46"/>
    <cellStyle name="Normální 11" xfId="47"/>
    <cellStyle name="Normální 12" xfId="48"/>
    <cellStyle name="Normální 2" xfId="49"/>
    <cellStyle name="normální 2 2" xfId="50"/>
    <cellStyle name="Normální 3" xfId="51"/>
    <cellStyle name="Normální 4" xfId="52"/>
    <cellStyle name="Normální 5" xfId="53"/>
    <cellStyle name="Normální 6" xfId="54"/>
    <cellStyle name="Normální 7" xfId="55"/>
    <cellStyle name="Normální 8" xfId="56"/>
    <cellStyle name="Normální 9" xfId="57"/>
    <cellStyle name="Poznámka" xfId="58"/>
    <cellStyle name="Percent" xfId="59"/>
    <cellStyle name="Propojená buňka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3"/>
  <sheetViews>
    <sheetView tabSelected="1" zoomScale="70" zoomScaleNormal="70" zoomScalePageLayoutView="0" workbookViewId="0" topLeftCell="A1">
      <selection activeCell="A2" sqref="A2"/>
    </sheetView>
  </sheetViews>
  <sheetFormatPr defaultColWidth="9.140625" defaultRowHeight="12.75"/>
  <cols>
    <col min="1" max="1" width="4.421875" style="0" customWidth="1"/>
    <col min="2" max="2" width="2.00390625" style="0" customWidth="1"/>
    <col min="3" max="3" width="22.57421875" style="0" customWidth="1"/>
    <col min="4" max="4" width="5.57421875" style="0" bestFit="1" customWidth="1"/>
    <col min="5" max="5" width="18.8515625" style="0" bestFit="1" customWidth="1"/>
    <col min="6" max="6" width="4.7109375" style="0" bestFit="1" customWidth="1"/>
    <col min="7" max="7" width="2.8515625" style="0" bestFit="1" customWidth="1"/>
    <col min="8" max="8" width="6.7109375" style="0" customWidth="1"/>
    <col min="9" max="9" width="7.57421875" style="0" customWidth="1"/>
    <col min="10" max="10" width="3.8515625" style="0" customWidth="1"/>
    <col min="11" max="11" width="9.00390625" style="0" bestFit="1" customWidth="1"/>
    <col min="12" max="12" width="9.57421875" style="0" customWidth="1"/>
    <col min="13" max="14" width="9.57421875" style="0" bestFit="1" customWidth="1"/>
    <col min="15" max="15" width="9.8515625" style="0" customWidth="1"/>
    <col min="17" max="17" width="8.8515625" style="0" bestFit="1" customWidth="1"/>
    <col min="19" max="19" width="8.421875" style="0" customWidth="1"/>
  </cols>
  <sheetData>
    <row r="1" spans="1:2" ht="18">
      <c r="A1" s="2" t="s">
        <v>192</v>
      </c>
      <c r="B1" s="2"/>
    </row>
    <row r="2" spans="1:2" ht="18">
      <c r="A2" s="3" t="s">
        <v>193</v>
      </c>
      <c r="B2" s="2"/>
    </row>
    <row r="3" ht="12.75" thickBot="1"/>
    <row r="4" spans="1:19" ht="13.5" thickBot="1">
      <c r="A4" s="202" t="s">
        <v>126</v>
      </c>
      <c r="B4" s="205"/>
      <c r="C4" s="208" t="s">
        <v>1</v>
      </c>
      <c r="D4" s="208" t="s">
        <v>2</v>
      </c>
      <c r="E4" s="208" t="s">
        <v>3</v>
      </c>
      <c r="F4" s="208" t="s">
        <v>127</v>
      </c>
      <c r="G4" s="218" t="s">
        <v>74</v>
      </c>
      <c r="H4" s="221" t="s">
        <v>5</v>
      </c>
      <c r="I4" s="222"/>
      <c r="J4" s="212" t="s">
        <v>128</v>
      </c>
      <c r="K4" s="215" t="s">
        <v>6</v>
      </c>
      <c r="L4" s="216"/>
      <c r="M4" s="216"/>
      <c r="N4" s="216"/>
      <c r="O4" s="216"/>
      <c r="P4" s="216"/>
      <c r="Q4" s="216"/>
      <c r="R4" s="217"/>
      <c r="S4" s="209" t="s">
        <v>7</v>
      </c>
    </row>
    <row r="5" spans="1:19" ht="12.75">
      <c r="A5" s="203"/>
      <c r="B5" s="206"/>
      <c r="C5" s="206"/>
      <c r="D5" s="206"/>
      <c r="E5" s="206"/>
      <c r="F5" s="206"/>
      <c r="G5" s="219"/>
      <c r="H5" s="223"/>
      <c r="I5" s="224"/>
      <c r="J5" s="213"/>
      <c r="K5" s="143" t="s">
        <v>135</v>
      </c>
      <c r="L5" s="22" t="s">
        <v>124</v>
      </c>
      <c r="M5" s="22" t="s">
        <v>125</v>
      </c>
      <c r="N5" s="23" t="s">
        <v>256</v>
      </c>
      <c r="O5" s="27" t="s">
        <v>130</v>
      </c>
      <c r="P5" s="32" t="s">
        <v>213</v>
      </c>
      <c r="Q5" s="55" t="s">
        <v>12</v>
      </c>
      <c r="R5" s="54" t="s">
        <v>67</v>
      </c>
      <c r="S5" s="210"/>
    </row>
    <row r="6" spans="1:19" ht="13.5" thickBot="1">
      <c r="A6" s="203"/>
      <c r="B6" s="206"/>
      <c r="C6" s="206"/>
      <c r="D6" s="206"/>
      <c r="E6" s="206"/>
      <c r="F6" s="206"/>
      <c r="G6" s="219"/>
      <c r="H6" s="225"/>
      <c r="I6" s="226"/>
      <c r="J6" s="213"/>
      <c r="K6" s="144">
        <v>42617</v>
      </c>
      <c r="L6" s="24" t="s">
        <v>209</v>
      </c>
      <c r="M6" s="24" t="s">
        <v>210</v>
      </c>
      <c r="N6" s="25" t="s">
        <v>259</v>
      </c>
      <c r="O6" s="28" t="s">
        <v>260</v>
      </c>
      <c r="P6" s="33">
        <v>42833</v>
      </c>
      <c r="Q6" s="56">
        <v>42778</v>
      </c>
      <c r="R6" s="33"/>
      <c r="S6" s="210"/>
    </row>
    <row r="7" spans="1:19" ht="13.5" thickBot="1">
      <c r="A7" s="204"/>
      <c r="B7" s="207"/>
      <c r="C7" s="207"/>
      <c r="D7" s="207"/>
      <c r="E7" s="207"/>
      <c r="F7" s="207"/>
      <c r="G7" s="220"/>
      <c r="H7" s="39" t="s">
        <v>153</v>
      </c>
      <c r="I7" s="40" t="s">
        <v>154</v>
      </c>
      <c r="J7" s="214"/>
      <c r="K7" s="145"/>
      <c r="L7" s="34"/>
      <c r="M7" s="34"/>
      <c r="N7" s="35"/>
      <c r="O7" s="35"/>
      <c r="P7" s="36"/>
      <c r="Q7" s="34"/>
      <c r="R7" s="181"/>
      <c r="S7" s="211"/>
    </row>
    <row r="8" spans="1:22" ht="15" thickTop="1">
      <c r="A8" s="70">
        <v>1</v>
      </c>
      <c r="B8" s="154"/>
      <c r="C8" s="110" t="s">
        <v>52</v>
      </c>
      <c r="D8" s="108">
        <v>2006</v>
      </c>
      <c r="E8" s="108" t="s">
        <v>10</v>
      </c>
      <c r="F8" s="165" t="s">
        <v>11</v>
      </c>
      <c r="G8" s="142" t="s">
        <v>75</v>
      </c>
      <c r="H8" s="198">
        <v>0</v>
      </c>
      <c r="I8" s="117">
        <v>544.8</v>
      </c>
      <c r="J8" s="149">
        <f aca="true" t="shared" si="0" ref="J8:J39">COUNT(K8,L8,M8,N8,O8,P8,Q8,R8)</f>
        <v>4</v>
      </c>
      <c r="K8" s="146">
        <v>60</v>
      </c>
      <c r="L8" s="109">
        <v>60</v>
      </c>
      <c r="M8" s="109">
        <v>56</v>
      </c>
      <c r="N8" s="109"/>
      <c r="O8" s="109"/>
      <c r="P8" s="109"/>
      <c r="Q8" s="109">
        <v>50</v>
      </c>
      <c r="R8" s="182"/>
      <c r="S8" s="188">
        <v>839.8</v>
      </c>
      <c r="V8" s="153"/>
    </row>
    <row r="9" spans="1:22" ht="14.25">
      <c r="A9" s="73">
        <v>2</v>
      </c>
      <c r="B9" s="155"/>
      <c r="C9" s="111" t="s">
        <v>54</v>
      </c>
      <c r="D9" s="107">
        <v>2004</v>
      </c>
      <c r="E9" s="107" t="s">
        <v>10</v>
      </c>
      <c r="F9" s="7" t="s">
        <v>11</v>
      </c>
      <c r="G9" s="95" t="s">
        <v>75</v>
      </c>
      <c r="H9" s="123">
        <v>0</v>
      </c>
      <c r="I9" s="119">
        <v>487.23</v>
      </c>
      <c r="J9" s="150">
        <f t="shared" si="0"/>
        <v>4</v>
      </c>
      <c r="K9" s="147">
        <v>56</v>
      </c>
      <c r="L9" s="97">
        <v>58</v>
      </c>
      <c r="M9" s="97">
        <v>60</v>
      </c>
      <c r="N9" s="97"/>
      <c r="O9" s="97"/>
      <c r="P9" s="97"/>
      <c r="Q9" s="97">
        <v>42</v>
      </c>
      <c r="R9" s="183"/>
      <c r="S9" s="189">
        <v>754.23</v>
      </c>
      <c r="V9" s="153"/>
    </row>
    <row r="10" spans="1:22" ht="14.25">
      <c r="A10" s="59">
        <v>3</v>
      </c>
      <c r="B10" s="154"/>
      <c r="C10" s="101" t="s">
        <v>59</v>
      </c>
      <c r="D10" s="7">
        <v>2004</v>
      </c>
      <c r="E10" s="7" t="s">
        <v>39</v>
      </c>
      <c r="F10" s="7" t="s">
        <v>11</v>
      </c>
      <c r="G10" s="95" t="s">
        <v>75</v>
      </c>
      <c r="H10" s="123">
        <v>0</v>
      </c>
      <c r="I10" s="119">
        <v>413.83</v>
      </c>
      <c r="J10" s="150">
        <f t="shared" si="0"/>
        <v>4</v>
      </c>
      <c r="K10" s="147">
        <v>58</v>
      </c>
      <c r="L10" s="97">
        <v>56</v>
      </c>
      <c r="M10" s="97">
        <v>58</v>
      </c>
      <c r="N10" s="97"/>
      <c r="O10" s="97"/>
      <c r="P10" s="97"/>
      <c r="Q10" s="97">
        <v>60</v>
      </c>
      <c r="R10" s="183"/>
      <c r="S10" s="189">
        <v>739.8299999999999</v>
      </c>
      <c r="V10" s="153"/>
    </row>
    <row r="11" spans="1:22" ht="14.25">
      <c r="A11" s="139">
        <v>3</v>
      </c>
      <c r="B11" s="156" t="s">
        <v>93</v>
      </c>
      <c r="C11" s="140" t="s">
        <v>55</v>
      </c>
      <c r="D11" s="141">
        <v>2004</v>
      </c>
      <c r="E11" s="141" t="s">
        <v>39</v>
      </c>
      <c r="F11" s="7" t="s">
        <v>11</v>
      </c>
      <c r="G11" s="95" t="s">
        <v>75</v>
      </c>
      <c r="H11" s="123">
        <v>0</v>
      </c>
      <c r="I11" s="119">
        <v>79</v>
      </c>
      <c r="J11" s="150">
        <f t="shared" si="0"/>
        <v>1</v>
      </c>
      <c r="K11" s="147"/>
      <c r="L11" s="97"/>
      <c r="M11" s="97"/>
      <c r="N11" s="97"/>
      <c r="O11" s="97"/>
      <c r="P11" s="97"/>
      <c r="Q11" s="97">
        <v>42</v>
      </c>
      <c r="R11" s="183"/>
      <c r="S11" s="189">
        <v>226</v>
      </c>
      <c r="V11" s="153"/>
    </row>
    <row r="12" spans="1:22" ht="14.25">
      <c r="A12" s="59">
        <v>4</v>
      </c>
      <c r="B12" s="164"/>
      <c r="C12" s="101" t="s">
        <v>89</v>
      </c>
      <c r="D12" s="7">
        <v>2007</v>
      </c>
      <c r="E12" s="7" t="s">
        <v>39</v>
      </c>
      <c r="F12" s="7" t="s">
        <v>11</v>
      </c>
      <c r="G12" s="95" t="s">
        <v>75</v>
      </c>
      <c r="H12" s="123">
        <v>135.18</v>
      </c>
      <c r="I12" s="119">
        <v>325.5</v>
      </c>
      <c r="J12" s="150">
        <f t="shared" si="0"/>
        <v>2</v>
      </c>
      <c r="K12" s="147"/>
      <c r="L12" s="97"/>
      <c r="M12" s="97">
        <v>50</v>
      </c>
      <c r="N12" s="97"/>
      <c r="O12" s="97"/>
      <c r="P12" s="97"/>
      <c r="Q12" s="97">
        <v>36</v>
      </c>
      <c r="R12" s="184"/>
      <c r="S12" s="189">
        <v>551.5</v>
      </c>
      <c r="V12" s="153"/>
    </row>
    <row r="13" spans="1:19" ht="14.25">
      <c r="A13" s="21">
        <v>5</v>
      </c>
      <c r="B13" s="157"/>
      <c r="C13" s="101" t="s">
        <v>58</v>
      </c>
      <c r="D13" s="7">
        <v>2004</v>
      </c>
      <c r="E13" s="7" t="s">
        <v>10</v>
      </c>
      <c r="F13" s="7" t="s">
        <v>11</v>
      </c>
      <c r="G13" s="95" t="s">
        <v>75</v>
      </c>
      <c r="H13" s="123">
        <v>0</v>
      </c>
      <c r="I13" s="119">
        <v>293.4</v>
      </c>
      <c r="J13" s="150">
        <f t="shared" si="0"/>
        <v>3</v>
      </c>
      <c r="K13" s="147">
        <v>52</v>
      </c>
      <c r="L13" s="97">
        <v>55</v>
      </c>
      <c r="M13" s="97">
        <v>54</v>
      </c>
      <c r="N13" s="97"/>
      <c r="O13" s="97"/>
      <c r="P13" s="97"/>
      <c r="Q13" s="97"/>
      <c r="R13" s="183"/>
      <c r="S13" s="189">
        <v>511.4</v>
      </c>
    </row>
    <row r="14" spans="1:19" ht="14.25">
      <c r="A14" s="162">
        <v>6</v>
      </c>
      <c r="B14" s="163"/>
      <c r="C14" s="101" t="s">
        <v>63</v>
      </c>
      <c r="D14" s="7">
        <v>2004</v>
      </c>
      <c r="E14" s="7" t="s">
        <v>33</v>
      </c>
      <c r="F14" s="7" t="s">
        <v>11</v>
      </c>
      <c r="G14" s="95" t="s">
        <v>76</v>
      </c>
      <c r="H14" s="123">
        <v>0</v>
      </c>
      <c r="I14" s="119">
        <v>253.6</v>
      </c>
      <c r="J14" s="150">
        <f t="shared" si="0"/>
        <v>4</v>
      </c>
      <c r="K14" s="147">
        <v>54</v>
      </c>
      <c r="L14" s="97">
        <v>53</v>
      </c>
      <c r="M14" s="97">
        <v>52</v>
      </c>
      <c r="N14" s="97"/>
      <c r="O14" s="97"/>
      <c r="P14" s="97"/>
      <c r="Q14" s="97">
        <v>20</v>
      </c>
      <c r="R14" s="184"/>
      <c r="S14" s="189">
        <v>467.6</v>
      </c>
    </row>
    <row r="15" spans="1:19" ht="14.25">
      <c r="A15" s="59">
        <v>7</v>
      </c>
      <c r="B15" s="157"/>
      <c r="C15" s="101" t="s">
        <v>77</v>
      </c>
      <c r="D15" s="7">
        <v>2004</v>
      </c>
      <c r="E15" s="7" t="s">
        <v>10</v>
      </c>
      <c r="F15" s="7" t="s">
        <v>11</v>
      </c>
      <c r="G15" s="95" t="s">
        <v>76</v>
      </c>
      <c r="H15" s="123">
        <v>0</v>
      </c>
      <c r="I15" s="119">
        <v>248.56</v>
      </c>
      <c r="J15" s="150">
        <f t="shared" si="0"/>
        <v>3</v>
      </c>
      <c r="K15" s="147">
        <v>46</v>
      </c>
      <c r="L15" s="97">
        <v>45</v>
      </c>
      <c r="M15" s="97"/>
      <c r="N15" s="97"/>
      <c r="O15" s="97"/>
      <c r="P15" s="97"/>
      <c r="Q15" s="97">
        <v>30</v>
      </c>
      <c r="R15" s="183"/>
      <c r="S15" s="189">
        <v>445.56</v>
      </c>
    </row>
    <row r="16" spans="1:19" ht="14.25">
      <c r="A16" s="21">
        <v>8</v>
      </c>
      <c r="B16" s="158"/>
      <c r="C16" s="101" t="s">
        <v>57</v>
      </c>
      <c r="D16" s="7">
        <v>2005</v>
      </c>
      <c r="E16" s="7" t="s">
        <v>39</v>
      </c>
      <c r="F16" s="7" t="s">
        <v>11</v>
      </c>
      <c r="G16" s="95" t="s">
        <v>75</v>
      </c>
      <c r="H16" s="123">
        <v>0</v>
      </c>
      <c r="I16" s="119">
        <v>213.5</v>
      </c>
      <c r="J16" s="150">
        <f t="shared" si="0"/>
        <v>4</v>
      </c>
      <c r="K16" s="147">
        <v>55</v>
      </c>
      <c r="L16" s="97">
        <v>52</v>
      </c>
      <c r="M16" s="97">
        <v>41</v>
      </c>
      <c r="N16" s="97"/>
      <c r="O16" s="97"/>
      <c r="P16" s="97"/>
      <c r="Q16" s="97">
        <v>20</v>
      </c>
      <c r="R16" s="183"/>
      <c r="S16" s="189">
        <v>427.5</v>
      </c>
    </row>
    <row r="17" spans="1:19" ht="14.25">
      <c r="A17" s="162">
        <v>9</v>
      </c>
      <c r="B17" s="158"/>
      <c r="C17" s="101" t="s">
        <v>65</v>
      </c>
      <c r="D17" s="7">
        <v>2004</v>
      </c>
      <c r="E17" s="7" t="s">
        <v>19</v>
      </c>
      <c r="F17" s="7" t="s">
        <v>8</v>
      </c>
      <c r="G17" s="95" t="s">
        <v>75</v>
      </c>
      <c r="H17" s="123">
        <v>0</v>
      </c>
      <c r="I17" s="119">
        <v>217.25</v>
      </c>
      <c r="J17" s="150">
        <f t="shared" si="0"/>
        <v>3</v>
      </c>
      <c r="K17" s="147">
        <v>51</v>
      </c>
      <c r="L17" s="97">
        <v>50</v>
      </c>
      <c r="M17" s="97">
        <v>53</v>
      </c>
      <c r="N17" s="97"/>
      <c r="O17" s="97"/>
      <c r="P17" s="97"/>
      <c r="Q17" s="97"/>
      <c r="R17" s="183"/>
      <c r="S17" s="189">
        <v>425.25</v>
      </c>
    </row>
    <row r="18" spans="1:19" ht="14.25">
      <c r="A18" s="59">
        <v>10</v>
      </c>
      <c r="B18" s="157"/>
      <c r="C18" s="101" t="s">
        <v>107</v>
      </c>
      <c r="D18" s="7">
        <v>2005</v>
      </c>
      <c r="E18" s="7" t="s">
        <v>10</v>
      </c>
      <c r="F18" s="7" t="s">
        <v>11</v>
      </c>
      <c r="G18" s="95" t="s">
        <v>76</v>
      </c>
      <c r="H18" s="123">
        <v>0</v>
      </c>
      <c r="I18" s="119">
        <v>219.9</v>
      </c>
      <c r="J18" s="150">
        <f t="shared" si="0"/>
        <v>4</v>
      </c>
      <c r="K18" s="147">
        <v>42</v>
      </c>
      <c r="L18" s="97">
        <v>41</v>
      </c>
      <c r="M18" s="97">
        <v>43</v>
      </c>
      <c r="N18" s="97"/>
      <c r="O18" s="97"/>
      <c r="P18" s="97"/>
      <c r="Q18" s="97">
        <v>25</v>
      </c>
      <c r="R18" s="183"/>
      <c r="S18" s="189">
        <v>393.4</v>
      </c>
    </row>
    <row r="19" spans="1:19" ht="14.25">
      <c r="A19" s="21">
        <v>11</v>
      </c>
      <c r="B19" s="158"/>
      <c r="C19" s="101" t="s">
        <v>60</v>
      </c>
      <c r="D19" s="7">
        <v>2004</v>
      </c>
      <c r="E19" s="7" t="s">
        <v>26</v>
      </c>
      <c r="F19" s="7" t="s">
        <v>11</v>
      </c>
      <c r="G19" s="95" t="s">
        <v>75</v>
      </c>
      <c r="H19" s="123">
        <v>0</v>
      </c>
      <c r="I19" s="119">
        <v>132.5</v>
      </c>
      <c r="J19" s="150">
        <f t="shared" si="0"/>
        <v>4</v>
      </c>
      <c r="K19" s="147">
        <v>53</v>
      </c>
      <c r="L19" s="97">
        <v>54</v>
      </c>
      <c r="M19" s="97">
        <v>55</v>
      </c>
      <c r="N19" s="97"/>
      <c r="O19" s="97"/>
      <c r="P19" s="97"/>
      <c r="Q19" s="97">
        <v>36</v>
      </c>
      <c r="R19" s="183"/>
      <c r="S19" s="189">
        <v>368.5</v>
      </c>
    </row>
    <row r="20" spans="1:19" ht="14.25">
      <c r="A20" s="162">
        <v>12</v>
      </c>
      <c r="B20" s="95"/>
      <c r="C20" s="101" t="s">
        <v>83</v>
      </c>
      <c r="D20" s="7">
        <v>2004</v>
      </c>
      <c r="E20" s="7" t="s">
        <v>68</v>
      </c>
      <c r="F20" s="7" t="s">
        <v>36</v>
      </c>
      <c r="G20" s="95" t="s">
        <v>75</v>
      </c>
      <c r="H20" s="123">
        <v>0</v>
      </c>
      <c r="I20" s="119">
        <v>157.58</v>
      </c>
      <c r="J20" s="150">
        <f t="shared" si="0"/>
        <v>4</v>
      </c>
      <c r="K20" s="147">
        <v>43</v>
      </c>
      <c r="L20" s="97">
        <v>34</v>
      </c>
      <c r="M20" s="97">
        <v>45</v>
      </c>
      <c r="N20" s="97"/>
      <c r="O20" s="97"/>
      <c r="P20" s="97"/>
      <c r="Q20" s="97">
        <v>30</v>
      </c>
      <c r="R20" s="183"/>
      <c r="S20" s="189">
        <v>352.58000000000004</v>
      </c>
    </row>
    <row r="21" spans="1:19" ht="14.25">
      <c r="A21" s="59">
        <v>13</v>
      </c>
      <c r="B21" s="157"/>
      <c r="C21" s="101" t="s">
        <v>112</v>
      </c>
      <c r="D21" s="7">
        <v>2005</v>
      </c>
      <c r="E21" s="7" t="s">
        <v>68</v>
      </c>
      <c r="F21" s="7" t="s">
        <v>36</v>
      </c>
      <c r="G21" s="95" t="s">
        <v>76</v>
      </c>
      <c r="H21" s="123">
        <v>0</v>
      </c>
      <c r="I21" s="119">
        <v>178.2</v>
      </c>
      <c r="J21" s="150">
        <f t="shared" si="0"/>
        <v>4</v>
      </c>
      <c r="K21" s="147">
        <v>41</v>
      </c>
      <c r="L21" s="97">
        <v>44</v>
      </c>
      <c r="M21" s="97">
        <v>42</v>
      </c>
      <c r="N21" s="97"/>
      <c r="O21" s="97"/>
      <c r="P21" s="97"/>
      <c r="Q21" s="97">
        <v>16</v>
      </c>
      <c r="R21" s="183"/>
      <c r="S21" s="189">
        <v>350.2</v>
      </c>
    </row>
    <row r="22" spans="1:19" ht="14.25">
      <c r="A22" s="21">
        <v>14</v>
      </c>
      <c r="B22" s="157"/>
      <c r="C22" s="101" t="s">
        <v>131</v>
      </c>
      <c r="D22" s="7">
        <v>2004</v>
      </c>
      <c r="E22" s="7" t="s">
        <v>19</v>
      </c>
      <c r="F22" s="7" t="s">
        <v>8</v>
      </c>
      <c r="G22" s="95" t="s">
        <v>75</v>
      </c>
      <c r="H22" s="123">
        <v>0</v>
      </c>
      <c r="I22" s="119">
        <v>133</v>
      </c>
      <c r="J22" s="150">
        <f t="shared" si="0"/>
        <v>3</v>
      </c>
      <c r="K22" s="147">
        <v>48</v>
      </c>
      <c r="L22" s="97"/>
      <c r="M22" s="97">
        <v>40</v>
      </c>
      <c r="N22" s="97"/>
      <c r="O22" s="97"/>
      <c r="P22" s="97"/>
      <c r="Q22" s="97">
        <v>30</v>
      </c>
      <c r="R22" s="183"/>
      <c r="S22" s="189">
        <v>334</v>
      </c>
    </row>
    <row r="23" spans="1:19" ht="14.25">
      <c r="A23" s="162">
        <v>15</v>
      </c>
      <c r="B23" s="95"/>
      <c r="C23" s="101" t="s">
        <v>90</v>
      </c>
      <c r="D23" s="7">
        <v>2006</v>
      </c>
      <c r="E23" s="7" t="s">
        <v>68</v>
      </c>
      <c r="F23" s="7" t="s">
        <v>36</v>
      </c>
      <c r="G23" s="95" t="s">
        <v>75</v>
      </c>
      <c r="H23" s="123">
        <v>102.86</v>
      </c>
      <c r="I23" s="119">
        <v>122.34</v>
      </c>
      <c r="J23" s="150">
        <f t="shared" si="0"/>
        <v>4</v>
      </c>
      <c r="K23" s="147">
        <v>35</v>
      </c>
      <c r="L23" s="97">
        <v>38</v>
      </c>
      <c r="M23" s="97">
        <v>34</v>
      </c>
      <c r="N23" s="97"/>
      <c r="O23" s="97"/>
      <c r="P23" s="97"/>
      <c r="Q23" s="97">
        <v>30</v>
      </c>
      <c r="R23" s="183"/>
      <c r="S23" s="189">
        <v>303.34000000000003</v>
      </c>
    </row>
    <row r="24" spans="1:19" ht="14.25">
      <c r="A24" s="59">
        <v>16</v>
      </c>
      <c r="B24" s="95"/>
      <c r="C24" s="101" t="s">
        <v>69</v>
      </c>
      <c r="D24" s="7">
        <v>2006</v>
      </c>
      <c r="E24" s="7" t="s">
        <v>70</v>
      </c>
      <c r="F24" s="7" t="s">
        <v>22</v>
      </c>
      <c r="G24" s="95" t="s">
        <v>75</v>
      </c>
      <c r="H24" s="123">
        <v>99.08</v>
      </c>
      <c r="I24" s="119">
        <v>76.66</v>
      </c>
      <c r="J24" s="150">
        <f t="shared" si="0"/>
        <v>4</v>
      </c>
      <c r="K24" s="147">
        <v>38</v>
      </c>
      <c r="L24" s="97">
        <v>48</v>
      </c>
      <c r="M24" s="97">
        <v>48</v>
      </c>
      <c r="N24" s="97"/>
      <c r="O24" s="97"/>
      <c r="P24" s="97"/>
      <c r="Q24" s="97">
        <v>30</v>
      </c>
      <c r="R24" s="183"/>
      <c r="S24" s="189">
        <v>300.08</v>
      </c>
    </row>
    <row r="25" spans="1:19" ht="14.25">
      <c r="A25" s="21">
        <v>17</v>
      </c>
      <c r="B25" s="95"/>
      <c r="C25" s="101" t="s">
        <v>73</v>
      </c>
      <c r="D25" s="7">
        <v>2004</v>
      </c>
      <c r="E25" s="7" t="s">
        <v>10</v>
      </c>
      <c r="F25" s="7" t="s">
        <v>11</v>
      </c>
      <c r="G25" s="95" t="s">
        <v>75</v>
      </c>
      <c r="H25" s="123">
        <v>0</v>
      </c>
      <c r="I25" s="119">
        <v>122</v>
      </c>
      <c r="J25" s="150">
        <f t="shared" si="0"/>
        <v>4</v>
      </c>
      <c r="K25" s="147">
        <v>36</v>
      </c>
      <c r="L25" s="97">
        <v>35</v>
      </c>
      <c r="M25" s="97">
        <v>32</v>
      </c>
      <c r="N25" s="97"/>
      <c r="O25" s="97"/>
      <c r="P25" s="97"/>
      <c r="Q25" s="97">
        <v>20</v>
      </c>
      <c r="R25" s="183"/>
      <c r="S25" s="189">
        <v>264</v>
      </c>
    </row>
    <row r="26" spans="1:19" ht="14.25">
      <c r="A26" s="162">
        <v>18</v>
      </c>
      <c r="B26" s="159"/>
      <c r="C26" s="101" t="s">
        <v>145</v>
      </c>
      <c r="D26" s="7">
        <v>2004</v>
      </c>
      <c r="E26" s="7" t="s">
        <v>146</v>
      </c>
      <c r="F26" s="7" t="s">
        <v>8</v>
      </c>
      <c r="G26" s="95" t="s">
        <v>75</v>
      </c>
      <c r="H26" s="123">
        <v>0</v>
      </c>
      <c r="I26" s="119">
        <v>46</v>
      </c>
      <c r="J26" s="150">
        <f t="shared" si="0"/>
        <v>4</v>
      </c>
      <c r="K26" s="147">
        <v>30</v>
      </c>
      <c r="L26" s="97">
        <v>40</v>
      </c>
      <c r="M26" s="97">
        <v>44</v>
      </c>
      <c r="N26" s="97"/>
      <c r="O26" s="97"/>
      <c r="P26" s="97"/>
      <c r="Q26" s="97">
        <v>36</v>
      </c>
      <c r="R26" s="183"/>
      <c r="S26" s="189">
        <v>260</v>
      </c>
    </row>
    <row r="27" spans="1:19" ht="14.25">
      <c r="A27" s="59">
        <v>19</v>
      </c>
      <c r="B27" s="159"/>
      <c r="C27" s="101" t="s">
        <v>132</v>
      </c>
      <c r="D27" s="7">
        <v>2004</v>
      </c>
      <c r="E27" s="7" t="s">
        <v>19</v>
      </c>
      <c r="F27" s="7" t="s">
        <v>8</v>
      </c>
      <c r="G27" s="95" t="s">
        <v>76</v>
      </c>
      <c r="H27" s="123">
        <v>0</v>
      </c>
      <c r="I27" s="119">
        <v>104</v>
      </c>
      <c r="J27" s="150">
        <f t="shared" si="0"/>
        <v>3</v>
      </c>
      <c r="K27" s="147"/>
      <c r="L27" s="97">
        <v>42</v>
      </c>
      <c r="M27" s="97">
        <v>31</v>
      </c>
      <c r="N27" s="97"/>
      <c r="O27" s="97"/>
      <c r="P27" s="97"/>
      <c r="Q27" s="97">
        <v>16</v>
      </c>
      <c r="R27" s="183"/>
      <c r="S27" s="189">
        <v>250</v>
      </c>
    </row>
    <row r="28" spans="1:19" ht="14.25">
      <c r="A28" s="21">
        <v>20</v>
      </c>
      <c r="B28" s="159"/>
      <c r="C28" s="101" t="s">
        <v>155</v>
      </c>
      <c r="D28" s="7">
        <v>2006</v>
      </c>
      <c r="E28" s="7" t="s">
        <v>146</v>
      </c>
      <c r="F28" s="7" t="s">
        <v>8</v>
      </c>
      <c r="G28" s="95" t="s">
        <v>75</v>
      </c>
      <c r="H28" s="123">
        <v>69.02</v>
      </c>
      <c r="I28" s="119">
        <v>83</v>
      </c>
      <c r="J28" s="150">
        <f t="shared" si="0"/>
        <v>2</v>
      </c>
      <c r="K28" s="147"/>
      <c r="L28" s="97">
        <v>20</v>
      </c>
      <c r="M28" s="97"/>
      <c r="N28" s="97"/>
      <c r="O28" s="97"/>
      <c r="P28" s="97"/>
      <c r="Q28" s="97">
        <v>36</v>
      </c>
      <c r="R28" s="183"/>
      <c r="S28" s="189">
        <v>249</v>
      </c>
    </row>
    <row r="29" spans="1:37" ht="14.25">
      <c r="A29" s="162">
        <v>21</v>
      </c>
      <c r="B29" s="159"/>
      <c r="C29" s="101" t="s">
        <v>137</v>
      </c>
      <c r="D29" s="7">
        <v>2005</v>
      </c>
      <c r="E29" s="7" t="s">
        <v>39</v>
      </c>
      <c r="F29" s="7" t="s">
        <v>11</v>
      </c>
      <c r="G29" s="95" t="s">
        <v>75</v>
      </c>
      <c r="H29" s="123">
        <v>0</v>
      </c>
      <c r="I29" s="119">
        <v>51.66</v>
      </c>
      <c r="J29" s="150">
        <f t="shared" si="0"/>
        <v>3</v>
      </c>
      <c r="K29" s="147">
        <v>50</v>
      </c>
      <c r="L29" s="97">
        <v>41</v>
      </c>
      <c r="M29" s="97">
        <v>46</v>
      </c>
      <c r="N29" s="97"/>
      <c r="O29" s="97"/>
      <c r="P29" s="97"/>
      <c r="Q29" s="97"/>
      <c r="R29" s="183"/>
      <c r="S29" s="189">
        <v>243.66</v>
      </c>
      <c r="U29" s="168"/>
      <c r="V29" s="168"/>
      <c r="W29" s="168"/>
      <c r="X29" s="4"/>
      <c r="Y29" s="4"/>
      <c r="Z29" s="4"/>
      <c r="AA29" s="4"/>
      <c r="AB29" s="151"/>
      <c r="AC29" s="169"/>
      <c r="AD29" s="169"/>
      <c r="AE29" s="169"/>
      <c r="AF29" s="169"/>
      <c r="AG29" s="169"/>
      <c r="AH29" s="169"/>
      <c r="AI29" s="169"/>
      <c r="AJ29" s="151"/>
      <c r="AK29" s="170"/>
    </row>
    <row r="30" spans="1:19" ht="14.25">
      <c r="A30" s="59">
        <v>22</v>
      </c>
      <c r="B30" s="159"/>
      <c r="C30" s="101" t="s">
        <v>133</v>
      </c>
      <c r="D30" s="7">
        <v>2004</v>
      </c>
      <c r="E30" s="7" t="s">
        <v>19</v>
      </c>
      <c r="F30" s="7" t="s">
        <v>8</v>
      </c>
      <c r="G30" s="95" t="s">
        <v>75</v>
      </c>
      <c r="H30" s="123">
        <v>0</v>
      </c>
      <c r="I30" s="119">
        <v>32</v>
      </c>
      <c r="J30" s="150">
        <f t="shared" si="0"/>
        <v>3</v>
      </c>
      <c r="K30" s="147">
        <v>40</v>
      </c>
      <c r="L30" s="97">
        <v>43</v>
      </c>
      <c r="M30" s="97">
        <v>35</v>
      </c>
      <c r="N30" s="97"/>
      <c r="O30" s="97"/>
      <c r="P30" s="97"/>
      <c r="Q30" s="97"/>
      <c r="R30" s="183"/>
      <c r="S30" s="189">
        <v>198</v>
      </c>
    </row>
    <row r="31" spans="1:19" ht="14.25">
      <c r="A31" s="21">
        <v>23</v>
      </c>
      <c r="B31" s="159"/>
      <c r="C31" s="101" t="s">
        <v>106</v>
      </c>
      <c r="D31" s="7">
        <v>2006</v>
      </c>
      <c r="E31" s="7" t="s">
        <v>24</v>
      </c>
      <c r="F31" s="7" t="s">
        <v>11</v>
      </c>
      <c r="G31" s="95" t="s">
        <v>75</v>
      </c>
      <c r="H31" s="123">
        <v>20.72</v>
      </c>
      <c r="I31" s="119">
        <v>0</v>
      </c>
      <c r="J31" s="150">
        <f t="shared" si="0"/>
        <v>4</v>
      </c>
      <c r="K31" s="147">
        <v>34</v>
      </c>
      <c r="L31" s="97">
        <v>36</v>
      </c>
      <c r="M31" s="97">
        <v>21</v>
      </c>
      <c r="N31" s="97"/>
      <c r="O31" s="97"/>
      <c r="P31" s="97"/>
      <c r="Q31" s="97">
        <v>30</v>
      </c>
      <c r="R31" s="183"/>
      <c r="S31" s="189">
        <v>197.72</v>
      </c>
    </row>
    <row r="32" spans="1:19" ht="14.25">
      <c r="A32" s="162">
        <v>24</v>
      </c>
      <c r="B32" s="159"/>
      <c r="C32" s="101" t="s">
        <v>139</v>
      </c>
      <c r="D32" s="7">
        <v>2004</v>
      </c>
      <c r="E32" s="7" t="s">
        <v>84</v>
      </c>
      <c r="F32" s="7" t="s">
        <v>8</v>
      </c>
      <c r="G32" s="95" t="s">
        <v>75</v>
      </c>
      <c r="H32" s="123">
        <v>0</v>
      </c>
      <c r="I32" s="119">
        <v>0</v>
      </c>
      <c r="J32" s="150">
        <f t="shared" si="0"/>
        <v>4</v>
      </c>
      <c r="K32" s="147">
        <v>20</v>
      </c>
      <c r="L32" s="97">
        <v>30</v>
      </c>
      <c r="M32" s="97">
        <v>38</v>
      </c>
      <c r="N32" s="97"/>
      <c r="O32" s="97"/>
      <c r="P32" s="97"/>
      <c r="Q32" s="97">
        <v>30</v>
      </c>
      <c r="R32" s="183"/>
      <c r="S32" s="189">
        <v>181</v>
      </c>
    </row>
    <row r="33" spans="1:19" ht="14.25">
      <c r="A33" s="59">
        <v>25</v>
      </c>
      <c r="B33" s="159"/>
      <c r="C33" s="101" t="s">
        <v>61</v>
      </c>
      <c r="D33" s="7">
        <v>2004</v>
      </c>
      <c r="E33" s="7" t="s">
        <v>39</v>
      </c>
      <c r="F33" s="7" t="s">
        <v>11</v>
      </c>
      <c r="G33" s="95" t="s">
        <v>75</v>
      </c>
      <c r="H33" s="123">
        <v>0</v>
      </c>
      <c r="I33" s="119">
        <v>0</v>
      </c>
      <c r="J33" s="150">
        <f t="shared" si="0"/>
        <v>2</v>
      </c>
      <c r="K33" s="147">
        <v>44</v>
      </c>
      <c r="L33" s="97">
        <v>46</v>
      </c>
      <c r="M33" s="97"/>
      <c r="N33" s="97"/>
      <c r="O33" s="97"/>
      <c r="P33" s="97"/>
      <c r="Q33" s="97"/>
      <c r="R33" s="183"/>
      <c r="S33" s="189">
        <v>180</v>
      </c>
    </row>
    <row r="34" spans="1:19" ht="14.25">
      <c r="A34" s="21">
        <v>26</v>
      </c>
      <c r="B34" s="159"/>
      <c r="C34" s="101" t="s">
        <v>116</v>
      </c>
      <c r="D34" s="7">
        <v>2005</v>
      </c>
      <c r="E34" s="7" t="s">
        <v>32</v>
      </c>
      <c r="F34" s="7" t="s">
        <v>13</v>
      </c>
      <c r="G34" s="95" t="s">
        <v>76</v>
      </c>
      <c r="H34" s="123">
        <v>0</v>
      </c>
      <c r="I34" s="119">
        <v>65</v>
      </c>
      <c r="J34" s="150">
        <f t="shared" si="0"/>
        <v>4</v>
      </c>
      <c r="K34" s="147">
        <v>22</v>
      </c>
      <c r="L34" s="97">
        <v>21</v>
      </c>
      <c r="M34" s="97">
        <v>11</v>
      </c>
      <c r="N34" s="97"/>
      <c r="O34" s="97"/>
      <c r="P34" s="97"/>
      <c r="Q34" s="97">
        <v>20</v>
      </c>
      <c r="R34" s="183"/>
      <c r="S34" s="189">
        <v>179</v>
      </c>
    </row>
    <row r="35" spans="1:19" ht="14.25">
      <c r="A35" s="162">
        <v>27</v>
      </c>
      <c r="B35" s="159"/>
      <c r="C35" s="101" t="s">
        <v>108</v>
      </c>
      <c r="D35" s="7">
        <v>2005</v>
      </c>
      <c r="E35" s="7" t="s">
        <v>32</v>
      </c>
      <c r="F35" s="7" t="s">
        <v>13</v>
      </c>
      <c r="G35" s="95" t="s">
        <v>75</v>
      </c>
      <c r="H35" s="123">
        <v>0</v>
      </c>
      <c r="I35" s="119">
        <v>16</v>
      </c>
      <c r="J35" s="150">
        <f t="shared" si="0"/>
        <v>4</v>
      </c>
      <c r="K35" s="147">
        <v>45</v>
      </c>
      <c r="L35" s="97">
        <v>32</v>
      </c>
      <c r="M35" s="97">
        <v>36</v>
      </c>
      <c r="N35" s="97"/>
      <c r="O35" s="97"/>
      <c r="P35" s="97"/>
      <c r="Q35" s="97">
        <v>20</v>
      </c>
      <c r="R35" s="183"/>
      <c r="S35" s="189">
        <v>178</v>
      </c>
    </row>
    <row r="36" spans="1:19" ht="14.25">
      <c r="A36" s="59">
        <v>28</v>
      </c>
      <c r="B36" s="159"/>
      <c r="C36" s="101" t="s">
        <v>111</v>
      </c>
      <c r="D36" s="7">
        <v>2006</v>
      </c>
      <c r="E36" s="7" t="s">
        <v>24</v>
      </c>
      <c r="F36" s="7" t="s">
        <v>11</v>
      </c>
      <c r="G36" s="95" t="s">
        <v>75</v>
      </c>
      <c r="H36" s="123">
        <v>9.33</v>
      </c>
      <c r="I36" s="119">
        <v>0</v>
      </c>
      <c r="J36" s="150">
        <f t="shared" si="0"/>
        <v>4</v>
      </c>
      <c r="K36" s="147">
        <v>21</v>
      </c>
      <c r="L36" s="97">
        <v>14</v>
      </c>
      <c r="M36" s="97">
        <v>23</v>
      </c>
      <c r="N36" s="97"/>
      <c r="O36" s="97"/>
      <c r="P36" s="97"/>
      <c r="Q36" s="97">
        <v>30</v>
      </c>
      <c r="R36" s="183"/>
      <c r="S36" s="189">
        <v>160.33</v>
      </c>
    </row>
    <row r="37" spans="1:19" ht="14.25">
      <c r="A37" s="21">
        <v>29</v>
      </c>
      <c r="B37" s="159"/>
      <c r="C37" s="101" t="s">
        <v>91</v>
      </c>
      <c r="D37" s="7">
        <v>2005</v>
      </c>
      <c r="E37" s="7" t="s">
        <v>68</v>
      </c>
      <c r="F37" s="7" t="s">
        <v>36</v>
      </c>
      <c r="G37" s="95" t="s">
        <v>75</v>
      </c>
      <c r="H37" s="123">
        <v>0</v>
      </c>
      <c r="I37" s="119">
        <v>0</v>
      </c>
      <c r="J37" s="150">
        <f t="shared" si="0"/>
        <v>4</v>
      </c>
      <c r="K37" s="147">
        <v>23</v>
      </c>
      <c r="L37" s="97">
        <v>22</v>
      </c>
      <c r="M37" s="97">
        <v>26</v>
      </c>
      <c r="N37" s="97"/>
      <c r="O37" s="97"/>
      <c r="P37" s="97"/>
      <c r="Q37" s="97">
        <v>30</v>
      </c>
      <c r="R37" s="183"/>
      <c r="S37" s="189">
        <v>157</v>
      </c>
    </row>
    <row r="38" spans="1:19" ht="14.25">
      <c r="A38" s="162">
        <v>30</v>
      </c>
      <c r="B38" s="159"/>
      <c r="C38" s="101" t="s">
        <v>143</v>
      </c>
      <c r="D38" s="7">
        <v>2004</v>
      </c>
      <c r="E38" s="7" t="s">
        <v>240</v>
      </c>
      <c r="F38" s="7" t="s">
        <v>13</v>
      </c>
      <c r="G38" s="95" t="s">
        <v>75</v>
      </c>
      <c r="H38" s="123">
        <v>0</v>
      </c>
      <c r="I38" s="119">
        <v>41.5</v>
      </c>
      <c r="J38" s="150">
        <f t="shared" si="0"/>
        <v>2</v>
      </c>
      <c r="K38" s="147"/>
      <c r="L38" s="97">
        <v>18</v>
      </c>
      <c r="M38" s="97">
        <v>28</v>
      </c>
      <c r="N38" s="97"/>
      <c r="O38" s="97"/>
      <c r="P38" s="97"/>
      <c r="Q38" s="97"/>
      <c r="R38" s="183"/>
      <c r="S38" s="189">
        <v>133.5</v>
      </c>
    </row>
    <row r="39" spans="1:19" ht="14.25">
      <c r="A39" s="59">
        <v>31</v>
      </c>
      <c r="B39" s="159"/>
      <c r="C39" s="101" t="s">
        <v>194</v>
      </c>
      <c r="D39" s="7">
        <v>2005</v>
      </c>
      <c r="E39" s="7" t="s">
        <v>70</v>
      </c>
      <c r="F39" s="7" t="s">
        <v>22</v>
      </c>
      <c r="G39" s="95" t="s">
        <v>75</v>
      </c>
      <c r="H39" s="123">
        <v>0</v>
      </c>
      <c r="I39" s="119">
        <v>0</v>
      </c>
      <c r="J39" s="150">
        <f t="shared" si="0"/>
        <v>4</v>
      </c>
      <c r="K39" s="147">
        <v>33</v>
      </c>
      <c r="L39" s="97">
        <v>33</v>
      </c>
      <c r="M39" s="97">
        <v>33</v>
      </c>
      <c r="N39" s="97"/>
      <c r="O39" s="97"/>
      <c r="P39" s="97"/>
      <c r="Q39" s="97">
        <v>10</v>
      </c>
      <c r="R39" s="183"/>
      <c r="S39" s="189">
        <v>132</v>
      </c>
    </row>
    <row r="40" spans="1:19" ht="14.25">
      <c r="A40" s="21">
        <v>32</v>
      </c>
      <c r="B40" s="159"/>
      <c r="C40" s="101" t="s">
        <v>140</v>
      </c>
      <c r="D40" s="7">
        <v>2006</v>
      </c>
      <c r="E40" s="7" t="s">
        <v>170</v>
      </c>
      <c r="F40" s="7" t="s">
        <v>8</v>
      </c>
      <c r="G40" s="95" t="s">
        <v>75</v>
      </c>
      <c r="H40" s="123">
        <v>12</v>
      </c>
      <c r="I40" s="119">
        <v>0</v>
      </c>
      <c r="J40" s="150">
        <f aca="true" t="shared" si="1" ref="J40:J71">COUNT(K40,L40,M40,N40,O40,P40,Q40,R40)</f>
        <v>3</v>
      </c>
      <c r="K40" s="147">
        <v>28</v>
      </c>
      <c r="L40" s="97">
        <v>28</v>
      </c>
      <c r="M40" s="97">
        <v>30</v>
      </c>
      <c r="N40" s="97"/>
      <c r="O40" s="97"/>
      <c r="P40" s="97"/>
      <c r="Q40" s="97"/>
      <c r="R40" s="183"/>
      <c r="S40" s="189">
        <v>128</v>
      </c>
    </row>
    <row r="41" spans="1:19" ht="14.25">
      <c r="A41" s="162">
        <v>33</v>
      </c>
      <c r="B41" s="159"/>
      <c r="C41" s="101" t="s">
        <v>95</v>
      </c>
      <c r="D41" s="7">
        <v>2007</v>
      </c>
      <c r="E41" s="7" t="s">
        <v>10</v>
      </c>
      <c r="F41" s="7" t="s">
        <v>11</v>
      </c>
      <c r="G41" s="95" t="s">
        <v>75</v>
      </c>
      <c r="H41" s="123">
        <v>7</v>
      </c>
      <c r="I41" s="119">
        <v>0</v>
      </c>
      <c r="J41" s="150">
        <f t="shared" si="1"/>
        <v>3</v>
      </c>
      <c r="K41" s="147">
        <v>24</v>
      </c>
      <c r="L41" s="97">
        <v>23</v>
      </c>
      <c r="M41" s="97"/>
      <c r="N41" s="97"/>
      <c r="O41" s="97"/>
      <c r="P41" s="97"/>
      <c r="Q41" s="97">
        <v>20</v>
      </c>
      <c r="R41" s="183"/>
      <c r="S41" s="189">
        <v>125</v>
      </c>
    </row>
    <row r="42" spans="1:19" ht="14.25">
      <c r="A42" s="59">
        <v>34</v>
      </c>
      <c r="B42" s="159"/>
      <c r="C42" s="101" t="s">
        <v>114</v>
      </c>
      <c r="D42" s="7">
        <v>2006</v>
      </c>
      <c r="E42" s="7" t="s">
        <v>84</v>
      </c>
      <c r="F42" s="7" t="s">
        <v>8</v>
      </c>
      <c r="G42" s="95" t="s">
        <v>75</v>
      </c>
      <c r="H42" s="123">
        <v>0</v>
      </c>
      <c r="I42" s="119">
        <v>0</v>
      </c>
      <c r="J42" s="150">
        <f t="shared" si="1"/>
        <v>3</v>
      </c>
      <c r="K42" s="147">
        <v>26</v>
      </c>
      <c r="L42" s="97">
        <v>26</v>
      </c>
      <c r="M42" s="97"/>
      <c r="N42" s="97"/>
      <c r="O42" s="97"/>
      <c r="P42" s="97"/>
      <c r="Q42" s="97">
        <v>20</v>
      </c>
      <c r="R42" s="183"/>
      <c r="S42" s="189">
        <v>122</v>
      </c>
    </row>
    <row r="43" spans="1:19" ht="14.25">
      <c r="A43" s="21">
        <v>35</v>
      </c>
      <c r="B43" s="159"/>
      <c r="C43" s="101" t="s">
        <v>123</v>
      </c>
      <c r="D43" s="7">
        <v>2008</v>
      </c>
      <c r="E43" s="7" t="s">
        <v>24</v>
      </c>
      <c r="F43" s="7" t="s">
        <v>11</v>
      </c>
      <c r="G43" s="95" t="s">
        <v>75</v>
      </c>
      <c r="H43" s="123">
        <v>4.67</v>
      </c>
      <c r="I43" s="119">
        <v>0</v>
      </c>
      <c r="J43" s="150">
        <f t="shared" si="1"/>
        <v>4</v>
      </c>
      <c r="K43" s="147">
        <v>18</v>
      </c>
      <c r="L43" s="97">
        <v>7</v>
      </c>
      <c r="M43" s="97">
        <v>20</v>
      </c>
      <c r="N43" s="97"/>
      <c r="O43" s="97"/>
      <c r="P43" s="97"/>
      <c r="Q43" s="97">
        <v>20</v>
      </c>
      <c r="R43" s="183"/>
      <c r="S43" s="189">
        <v>114.67</v>
      </c>
    </row>
    <row r="44" spans="1:19" ht="14.25">
      <c r="A44" s="162">
        <v>36</v>
      </c>
      <c r="B44" s="159"/>
      <c r="C44" s="101" t="s">
        <v>122</v>
      </c>
      <c r="D44" s="7">
        <v>2004</v>
      </c>
      <c r="E44" s="7" t="s">
        <v>37</v>
      </c>
      <c r="F44" s="7" t="s">
        <v>13</v>
      </c>
      <c r="G44" s="95" t="s">
        <v>76</v>
      </c>
      <c r="H44" s="123">
        <v>0</v>
      </c>
      <c r="I44" s="119">
        <v>0</v>
      </c>
      <c r="J44" s="150">
        <f t="shared" si="1"/>
        <v>3</v>
      </c>
      <c r="K44" s="147">
        <v>32</v>
      </c>
      <c r="L44" s="97">
        <v>24</v>
      </c>
      <c r="M44" s="97">
        <v>22</v>
      </c>
      <c r="N44" s="97"/>
      <c r="O44" s="97"/>
      <c r="P44" s="97"/>
      <c r="Q44" s="97"/>
      <c r="R44" s="183"/>
      <c r="S44" s="189">
        <v>112</v>
      </c>
    </row>
    <row r="45" spans="1:19" ht="14.25">
      <c r="A45" s="59">
        <v>37</v>
      </c>
      <c r="B45" s="159"/>
      <c r="C45" s="101" t="s">
        <v>134</v>
      </c>
      <c r="D45" s="7">
        <v>2006</v>
      </c>
      <c r="E45" s="7" t="s">
        <v>37</v>
      </c>
      <c r="F45" s="7" t="s">
        <v>13</v>
      </c>
      <c r="G45" s="95" t="s">
        <v>75</v>
      </c>
      <c r="H45" s="123">
        <v>0</v>
      </c>
      <c r="I45" s="119">
        <v>0</v>
      </c>
      <c r="J45" s="150">
        <f t="shared" si="1"/>
        <v>3</v>
      </c>
      <c r="K45" s="147">
        <v>25</v>
      </c>
      <c r="L45" s="97">
        <v>25</v>
      </c>
      <c r="M45" s="97">
        <v>25</v>
      </c>
      <c r="N45" s="97"/>
      <c r="O45" s="97"/>
      <c r="P45" s="97"/>
      <c r="Q45" s="97"/>
      <c r="R45" s="183"/>
      <c r="S45" s="189">
        <v>100</v>
      </c>
    </row>
    <row r="46" spans="1:19" ht="14.25">
      <c r="A46" s="21">
        <v>38</v>
      </c>
      <c r="B46" s="159"/>
      <c r="C46" s="101" t="s">
        <v>110</v>
      </c>
      <c r="D46" s="7">
        <v>2005</v>
      </c>
      <c r="E46" s="7" t="s">
        <v>24</v>
      </c>
      <c r="F46" s="7" t="s">
        <v>11</v>
      </c>
      <c r="G46" s="95" t="s">
        <v>75</v>
      </c>
      <c r="H46" s="123">
        <v>0</v>
      </c>
      <c r="I46" s="119">
        <v>0</v>
      </c>
      <c r="J46" s="150">
        <f t="shared" si="1"/>
        <v>4</v>
      </c>
      <c r="K46" s="147">
        <v>13</v>
      </c>
      <c r="L46" s="97">
        <v>10</v>
      </c>
      <c r="M46" s="97">
        <v>14</v>
      </c>
      <c r="N46" s="97"/>
      <c r="O46" s="97"/>
      <c r="P46" s="97"/>
      <c r="Q46" s="97">
        <v>20</v>
      </c>
      <c r="R46" s="183"/>
      <c r="S46" s="189">
        <v>98</v>
      </c>
    </row>
    <row r="47" spans="1:19" ht="14.25">
      <c r="A47" s="162">
        <v>39</v>
      </c>
      <c r="B47" s="159"/>
      <c r="C47" s="101" t="s">
        <v>117</v>
      </c>
      <c r="D47" s="7">
        <v>2005</v>
      </c>
      <c r="E47" s="7" t="s">
        <v>84</v>
      </c>
      <c r="F47" s="7" t="s">
        <v>8</v>
      </c>
      <c r="G47" s="95" t="s">
        <v>75</v>
      </c>
      <c r="H47" s="123">
        <v>0</v>
      </c>
      <c r="I47" s="119">
        <v>0</v>
      </c>
      <c r="J47" s="150">
        <f t="shared" si="1"/>
        <v>4</v>
      </c>
      <c r="K47" s="147">
        <v>21</v>
      </c>
      <c r="L47" s="97">
        <v>21</v>
      </c>
      <c r="M47" s="97">
        <v>24</v>
      </c>
      <c r="N47" s="97"/>
      <c r="O47" s="97"/>
      <c r="P47" s="97"/>
      <c r="Q47" s="97">
        <v>10</v>
      </c>
      <c r="R47" s="183"/>
      <c r="S47" s="189">
        <v>90</v>
      </c>
    </row>
    <row r="48" spans="1:19" ht="14.25">
      <c r="A48" s="59">
        <v>40</v>
      </c>
      <c r="B48" s="159"/>
      <c r="C48" s="101" t="s">
        <v>230</v>
      </c>
      <c r="D48" s="7">
        <v>2005</v>
      </c>
      <c r="E48" s="7" t="s">
        <v>231</v>
      </c>
      <c r="F48" s="7" t="s">
        <v>8</v>
      </c>
      <c r="G48" s="95" t="s">
        <v>75</v>
      </c>
      <c r="H48" s="123">
        <v>0</v>
      </c>
      <c r="I48" s="119">
        <v>0</v>
      </c>
      <c r="J48" s="150">
        <f t="shared" si="1"/>
        <v>2</v>
      </c>
      <c r="K48" s="147"/>
      <c r="L48" s="97">
        <v>8</v>
      </c>
      <c r="M48" s="97"/>
      <c r="N48" s="97"/>
      <c r="O48" s="97"/>
      <c r="P48" s="97"/>
      <c r="Q48" s="97">
        <v>20</v>
      </c>
      <c r="R48" s="183"/>
      <c r="S48" s="189">
        <v>86</v>
      </c>
    </row>
    <row r="49" spans="1:19" ht="14.25">
      <c r="A49" s="21">
        <v>41</v>
      </c>
      <c r="B49" s="159"/>
      <c r="C49" s="101" t="s">
        <v>195</v>
      </c>
      <c r="D49" s="7">
        <v>2005</v>
      </c>
      <c r="E49" s="7" t="s">
        <v>21</v>
      </c>
      <c r="F49" s="7" t="s">
        <v>22</v>
      </c>
      <c r="G49" s="95" t="s">
        <v>75</v>
      </c>
      <c r="H49" s="123">
        <v>0</v>
      </c>
      <c r="I49" s="119">
        <v>0</v>
      </c>
      <c r="J49" s="150">
        <f t="shared" si="1"/>
        <v>4</v>
      </c>
      <c r="K49" s="147">
        <v>10</v>
      </c>
      <c r="L49" s="97">
        <v>16</v>
      </c>
      <c r="M49" s="97">
        <v>18</v>
      </c>
      <c r="N49" s="97"/>
      <c r="O49" s="97"/>
      <c r="P49" s="97"/>
      <c r="Q49" s="97">
        <v>10</v>
      </c>
      <c r="R49" s="183"/>
      <c r="S49" s="189">
        <v>71</v>
      </c>
    </row>
    <row r="50" spans="1:19" ht="14.25">
      <c r="A50" s="162">
        <v>42</v>
      </c>
      <c r="B50" s="159"/>
      <c r="C50" s="101" t="s">
        <v>136</v>
      </c>
      <c r="D50" s="7">
        <v>2004</v>
      </c>
      <c r="E50" s="7" t="s">
        <v>10</v>
      </c>
      <c r="F50" s="7" t="s">
        <v>11</v>
      </c>
      <c r="G50" s="95" t="s">
        <v>75</v>
      </c>
      <c r="H50" s="123">
        <v>0</v>
      </c>
      <c r="I50" s="119">
        <v>0</v>
      </c>
      <c r="J50" s="150">
        <f t="shared" si="1"/>
        <v>3</v>
      </c>
      <c r="K50" s="147">
        <v>15</v>
      </c>
      <c r="L50" s="97">
        <v>6</v>
      </c>
      <c r="M50" s="97">
        <v>16</v>
      </c>
      <c r="N50" s="97"/>
      <c r="O50" s="97"/>
      <c r="P50" s="97"/>
      <c r="Q50" s="97"/>
      <c r="R50" s="183"/>
      <c r="S50" s="189">
        <v>62</v>
      </c>
    </row>
    <row r="51" spans="1:19" ht="14.25">
      <c r="A51" s="59">
        <v>43</v>
      </c>
      <c r="B51" s="159"/>
      <c r="C51" s="101" t="s">
        <v>262</v>
      </c>
      <c r="D51" s="7">
        <v>2005</v>
      </c>
      <c r="E51" s="7" t="s">
        <v>32</v>
      </c>
      <c r="F51" s="7" t="s">
        <v>13</v>
      </c>
      <c r="G51" s="95" t="s">
        <v>76</v>
      </c>
      <c r="H51" s="123">
        <v>0</v>
      </c>
      <c r="I51" s="119">
        <v>0</v>
      </c>
      <c r="J51" s="150">
        <f t="shared" si="1"/>
        <v>2</v>
      </c>
      <c r="K51" s="147"/>
      <c r="L51" s="97"/>
      <c r="M51" s="97">
        <v>1</v>
      </c>
      <c r="N51" s="97"/>
      <c r="O51" s="97"/>
      <c r="P51" s="97"/>
      <c r="Q51" s="97">
        <v>16</v>
      </c>
      <c r="R51" s="183"/>
      <c r="S51" s="189">
        <v>58</v>
      </c>
    </row>
    <row r="52" spans="1:19" ht="14.25">
      <c r="A52" s="21">
        <v>43</v>
      </c>
      <c r="B52" s="159"/>
      <c r="C52" s="101" t="s">
        <v>178</v>
      </c>
      <c r="D52" s="7">
        <v>2004</v>
      </c>
      <c r="E52" s="7" t="s">
        <v>240</v>
      </c>
      <c r="F52" s="7" t="s">
        <v>13</v>
      </c>
      <c r="G52" s="95" t="s">
        <v>75</v>
      </c>
      <c r="H52" s="123">
        <v>0</v>
      </c>
      <c r="I52" s="119">
        <v>0</v>
      </c>
      <c r="J52" s="150">
        <f t="shared" si="1"/>
        <v>2</v>
      </c>
      <c r="K52" s="147">
        <v>16</v>
      </c>
      <c r="L52" s="97"/>
      <c r="M52" s="97">
        <v>13</v>
      </c>
      <c r="N52" s="97"/>
      <c r="O52" s="97"/>
      <c r="P52" s="97"/>
      <c r="Q52" s="97"/>
      <c r="R52" s="183"/>
      <c r="S52" s="189">
        <v>58</v>
      </c>
    </row>
    <row r="53" spans="1:19" ht="14.25">
      <c r="A53" s="162">
        <v>45</v>
      </c>
      <c r="B53" s="159"/>
      <c r="C53" s="101" t="s">
        <v>264</v>
      </c>
      <c r="D53" s="7">
        <v>2005</v>
      </c>
      <c r="E53" s="7" t="s">
        <v>170</v>
      </c>
      <c r="F53" s="7" t="s">
        <v>8</v>
      </c>
      <c r="G53" s="95" t="s">
        <v>76</v>
      </c>
      <c r="H53" s="123">
        <v>0</v>
      </c>
      <c r="I53" s="119">
        <v>0</v>
      </c>
      <c r="J53" s="150">
        <f t="shared" si="1"/>
        <v>1</v>
      </c>
      <c r="K53" s="147"/>
      <c r="L53" s="97"/>
      <c r="M53" s="97"/>
      <c r="N53" s="97"/>
      <c r="O53" s="97"/>
      <c r="P53" s="97"/>
      <c r="Q53" s="97">
        <v>16</v>
      </c>
      <c r="R53" s="183"/>
      <c r="S53" s="189">
        <v>56</v>
      </c>
    </row>
    <row r="54" spans="1:19" ht="14.25">
      <c r="A54" s="59">
        <v>45</v>
      </c>
      <c r="B54" s="159"/>
      <c r="C54" s="101" t="s">
        <v>72</v>
      </c>
      <c r="D54" s="7">
        <v>2004</v>
      </c>
      <c r="E54" s="7" t="s">
        <v>25</v>
      </c>
      <c r="F54" s="7" t="s">
        <v>11</v>
      </c>
      <c r="G54" s="95" t="s">
        <v>75</v>
      </c>
      <c r="H54" s="123">
        <v>0</v>
      </c>
      <c r="I54" s="119">
        <v>0</v>
      </c>
      <c r="J54" s="150">
        <f t="shared" si="1"/>
        <v>2</v>
      </c>
      <c r="K54" s="147"/>
      <c r="L54" s="97">
        <v>13</v>
      </c>
      <c r="M54" s="97">
        <v>15</v>
      </c>
      <c r="N54" s="97"/>
      <c r="O54" s="97"/>
      <c r="P54" s="97"/>
      <c r="Q54" s="97"/>
      <c r="R54" s="183"/>
      <c r="S54" s="189">
        <v>56</v>
      </c>
    </row>
    <row r="55" spans="1:19" ht="14.25">
      <c r="A55" s="21">
        <v>47</v>
      </c>
      <c r="B55" s="159"/>
      <c r="C55" s="101" t="s">
        <v>66</v>
      </c>
      <c r="D55" s="7">
        <v>2004</v>
      </c>
      <c r="E55" s="7" t="s">
        <v>25</v>
      </c>
      <c r="F55" s="7" t="s">
        <v>11</v>
      </c>
      <c r="G55" s="95" t="s">
        <v>75</v>
      </c>
      <c r="H55" s="123">
        <v>0</v>
      </c>
      <c r="I55" s="119">
        <v>0</v>
      </c>
      <c r="J55" s="150">
        <f t="shared" si="1"/>
        <v>2</v>
      </c>
      <c r="K55" s="147"/>
      <c r="L55" s="97">
        <v>15</v>
      </c>
      <c r="M55" s="97">
        <v>12</v>
      </c>
      <c r="N55" s="97"/>
      <c r="O55" s="97"/>
      <c r="P55" s="97"/>
      <c r="Q55" s="97"/>
      <c r="R55" s="183"/>
      <c r="S55" s="189">
        <v>54</v>
      </c>
    </row>
    <row r="56" spans="1:19" ht="14.25">
      <c r="A56" s="162">
        <v>47</v>
      </c>
      <c r="B56" s="159"/>
      <c r="C56" s="101" t="s">
        <v>177</v>
      </c>
      <c r="D56" s="7">
        <v>2006</v>
      </c>
      <c r="E56" s="7" t="s">
        <v>68</v>
      </c>
      <c r="F56" s="7" t="s">
        <v>36</v>
      </c>
      <c r="G56" s="95" t="s">
        <v>75</v>
      </c>
      <c r="H56" s="123">
        <v>12.5</v>
      </c>
      <c r="I56" s="119">
        <v>32</v>
      </c>
      <c r="J56" s="150">
        <f t="shared" si="1"/>
        <v>3</v>
      </c>
      <c r="K56" s="147">
        <v>6</v>
      </c>
      <c r="L56" s="97">
        <v>1</v>
      </c>
      <c r="M56" s="97">
        <v>5</v>
      </c>
      <c r="N56" s="97"/>
      <c r="O56" s="97"/>
      <c r="P56" s="97"/>
      <c r="Q56" s="97"/>
      <c r="R56" s="183"/>
      <c r="S56" s="189">
        <v>54</v>
      </c>
    </row>
    <row r="57" spans="1:19" ht="14.25">
      <c r="A57" s="59">
        <v>49</v>
      </c>
      <c r="B57" s="159"/>
      <c r="C57" s="101" t="s">
        <v>234</v>
      </c>
      <c r="D57" s="7">
        <v>2006</v>
      </c>
      <c r="E57" s="7" t="s">
        <v>235</v>
      </c>
      <c r="F57" s="7" t="s">
        <v>22</v>
      </c>
      <c r="G57" s="95" t="s">
        <v>75</v>
      </c>
      <c r="H57" s="123">
        <v>0</v>
      </c>
      <c r="I57" s="119">
        <v>0</v>
      </c>
      <c r="J57" s="150">
        <f t="shared" si="1"/>
        <v>2</v>
      </c>
      <c r="K57" s="147"/>
      <c r="L57" s="97">
        <v>5</v>
      </c>
      <c r="M57" s="97"/>
      <c r="N57" s="97"/>
      <c r="O57" s="97"/>
      <c r="P57" s="97"/>
      <c r="Q57" s="97">
        <v>10</v>
      </c>
      <c r="R57" s="183"/>
      <c r="S57" s="189">
        <v>45</v>
      </c>
    </row>
    <row r="58" spans="1:19" ht="14.25">
      <c r="A58" s="21">
        <v>50</v>
      </c>
      <c r="B58" s="159"/>
      <c r="C58" s="101" t="s">
        <v>203</v>
      </c>
      <c r="D58" s="7">
        <v>2004</v>
      </c>
      <c r="E58" s="7" t="s">
        <v>80</v>
      </c>
      <c r="F58" s="7" t="s">
        <v>92</v>
      </c>
      <c r="G58" s="95" t="s">
        <v>76</v>
      </c>
      <c r="H58" s="123">
        <v>0</v>
      </c>
      <c r="I58" s="119">
        <v>0</v>
      </c>
      <c r="J58" s="150">
        <f t="shared" si="1"/>
        <v>2</v>
      </c>
      <c r="K58" s="147">
        <v>1</v>
      </c>
      <c r="L58" s="97"/>
      <c r="M58" s="97"/>
      <c r="N58" s="97"/>
      <c r="O58" s="97"/>
      <c r="P58" s="97"/>
      <c r="Q58" s="97">
        <v>12</v>
      </c>
      <c r="R58" s="183"/>
      <c r="S58" s="189">
        <v>44</v>
      </c>
    </row>
    <row r="59" spans="1:19" ht="14.25">
      <c r="A59" s="162">
        <v>50</v>
      </c>
      <c r="B59" s="159"/>
      <c r="C59" s="101" t="s">
        <v>207</v>
      </c>
      <c r="D59" s="7">
        <v>2009</v>
      </c>
      <c r="E59" s="7" t="s">
        <v>10</v>
      </c>
      <c r="F59" s="7" t="s">
        <v>11</v>
      </c>
      <c r="G59" s="95" t="s">
        <v>75</v>
      </c>
      <c r="H59" s="123">
        <v>0</v>
      </c>
      <c r="I59" s="119">
        <v>0</v>
      </c>
      <c r="J59" s="150">
        <f t="shared" si="1"/>
        <v>4</v>
      </c>
      <c r="K59" s="147">
        <v>1</v>
      </c>
      <c r="L59" s="97">
        <v>1</v>
      </c>
      <c r="M59" s="97">
        <v>1</v>
      </c>
      <c r="N59" s="97"/>
      <c r="O59" s="97"/>
      <c r="P59" s="97"/>
      <c r="Q59" s="97">
        <v>12</v>
      </c>
      <c r="R59" s="158"/>
      <c r="S59" s="189">
        <v>44</v>
      </c>
    </row>
    <row r="60" spans="1:19" ht="14.25">
      <c r="A60" s="59">
        <v>52</v>
      </c>
      <c r="B60" s="159"/>
      <c r="C60" s="101" t="s">
        <v>113</v>
      </c>
      <c r="D60" s="7">
        <v>2007</v>
      </c>
      <c r="E60" s="7" t="s">
        <v>10</v>
      </c>
      <c r="F60" s="7" t="s">
        <v>11</v>
      </c>
      <c r="G60" s="95" t="s">
        <v>76</v>
      </c>
      <c r="H60" s="123">
        <v>0</v>
      </c>
      <c r="I60" s="119">
        <v>0</v>
      </c>
      <c r="J60" s="150">
        <f t="shared" si="1"/>
        <v>4</v>
      </c>
      <c r="K60" s="147">
        <v>4</v>
      </c>
      <c r="L60" s="97">
        <v>1</v>
      </c>
      <c r="M60" s="97">
        <v>4</v>
      </c>
      <c r="N60" s="97"/>
      <c r="O60" s="97"/>
      <c r="P60" s="97"/>
      <c r="Q60" s="97">
        <v>10</v>
      </c>
      <c r="R60" s="183"/>
      <c r="S60" s="189">
        <v>43</v>
      </c>
    </row>
    <row r="61" spans="1:19" ht="14.25">
      <c r="A61" s="21">
        <v>53</v>
      </c>
      <c r="B61" s="159"/>
      <c r="C61" s="101" t="s">
        <v>265</v>
      </c>
      <c r="D61" s="7">
        <v>2006</v>
      </c>
      <c r="E61" s="7" t="s">
        <v>80</v>
      </c>
      <c r="F61" s="7" t="s">
        <v>92</v>
      </c>
      <c r="G61" s="95" t="s">
        <v>76</v>
      </c>
      <c r="H61" s="123">
        <v>0</v>
      </c>
      <c r="I61" s="119">
        <v>0</v>
      </c>
      <c r="J61" s="150">
        <f t="shared" si="1"/>
        <v>1</v>
      </c>
      <c r="K61" s="147"/>
      <c r="L61" s="97"/>
      <c r="M61" s="97"/>
      <c r="N61" s="97"/>
      <c r="O61" s="97"/>
      <c r="P61" s="97"/>
      <c r="Q61" s="97">
        <v>12</v>
      </c>
      <c r="R61" s="183"/>
      <c r="S61" s="189">
        <v>42</v>
      </c>
    </row>
    <row r="62" spans="1:19" ht="14.25">
      <c r="A62" s="162">
        <v>53</v>
      </c>
      <c r="B62" s="159"/>
      <c r="C62" s="101" t="s">
        <v>266</v>
      </c>
      <c r="D62" s="7">
        <v>2004</v>
      </c>
      <c r="E62" s="7" t="s">
        <v>267</v>
      </c>
      <c r="F62" s="7" t="s">
        <v>13</v>
      </c>
      <c r="G62" s="95" t="s">
        <v>76</v>
      </c>
      <c r="H62" s="123">
        <v>0</v>
      </c>
      <c r="I62" s="119">
        <v>0</v>
      </c>
      <c r="J62" s="150">
        <f t="shared" si="1"/>
        <v>1</v>
      </c>
      <c r="K62" s="147"/>
      <c r="L62" s="97"/>
      <c r="M62" s="97"/>
      <c r="N62" s="97"/>
      <c r="O62" s="97"/>
      <c r="P62" s="97"/>
      <c r="Q62" s="97">
        <v>12</v>
      </c>
      <c r="R62" s="183"/>
      <c r="S62" s="189">
        <v>42</v>
      </c>
    </row>
    <row r="63" spans="1:19" ht="14.25">
      <c r="A63" s="59">
        <v>55</v>
      </c>
      <c r="B63" s="159"/>
      <c r="C63" s="101" t="s">
        <v>206</v>
      </c>
      <c r="D63" s="7">
        <v>2006</v>
      </c>
      <c r="E63" s="7" t="s">
        <v>10</v>
      </c>
      <c r="F63" s="7" t="s">
        <v>11</v>
      </c>
      <c r="G63" s="95" t="s">
        <v>76</v>
      </c>
      <c r="H63" s="123">
        <v>0</v>
      </c>
      <c r="I63" s="119">
        <v>0</v>
      </c>
      <c r="J63" s="150">
        <f t="shared" si="1"/>
        <v>4</v>
      </c>
      <c r="K63" s="147">
        <v>1</v>
      </c>
      <c r="L63" s="97">
        <v>1</v>
      </c>
      <c r="M63" s="97">
        <v>1</v>
      </c>
      <c r="N63" s="97"/>
      <c r="O63" s="97"/>
      <c r="P63" s="97"/>
      <c r="Q63" s="97">
        <v>10</v>
      </c>
      <c r="R63" s="183"/>
      <c r="S63" s="189">
        <v>37</v>
      </c>
    </row>
    <row r="64" spans="1:19" ht="14.25">
      <c r="A64" s="21">
        <v>56</v>
      </c>
      <c r="B64" s="159"/>
      <c r="C64" s="101" t="s">
        <v>268</v>
      </c>
      <c r="D64" s="7">
        <v>2004</v>
      </c>
      <c r="E64" s="7" t="s">
        <v>269</v>
      </c>
      <c r="F64" s="7" t="s">
        <v>92</v>
      </c>
      <c r="G64" s="95" t="s">
        <v>75</v>
      </c>
      <c r="H64" s="123">
        <v>0</v>
      </c>
      <c r="I64" s="119">
        <v>0</v>
      </c>
      <c r="J64" s="150">
        <f t="shared" si="1"/>
        <v>1</v>
      </c>
      <c r="K64" s="147"/>
      <c r="L64" s="97"/>
      <c r="M64" s="97"/>
      <c r="N64" s="97"/>
      <c r="O64" s="97"/>
      <c r="P64" s="97"/>
      <c r="Q64" s="97">
        <v>10</v>
      </c>
      <c r="R64" s="183"/>
      <c r="S64" s="189">
        <v>35</v>
      </c>
    </row>
    <row r="65" spans="1:19" ht="14.25">
      <c r="A65" s="162">
        <v>56</v>
      </c>
      <c r="B65" s="159"/>
      <c r="C65" s="101" t="s">
        <v>272</v>
      </c>
      <c r="D65" s="166">
        <v>2004</v>
      </c>
      <c r="E65" s="166" t="s">
        <v>273</v>
      </c>
      <c r="F65" s="166" t="s">
        <v>36</v>
      </c>
      <c r="G65" s="197" t="s">
        <v>75</v>
      </c>
      <c r="H65" s="199">
        <v>0</v>
      </c>
      <c r="I65" s="200">
        <v>0</v>
      </c>
      <c r="J65" s="150">
        <f t="shared" si="1"/>
        <v>1</v>
      </c>
      <c r="K65" s="192"/>
      <c r="L65" s="167"/>
      <c r="M65" s="5"/>
      <c r="N65" s="5"/>
      <c r="O65" s="5"/>
      <c r="P65" s="5"/>
      <c r="Q65" s="167">
        <v>10</v>
      </c>
      <c r="R65" s="157"/>
      <c r="S65" s="190">
        <v>35</v>
      </c>
    </row>
    <row r="66" spans="1:19" ht="14.25">
      <c r="A66" s="59">
        <v>56</v>
      </c>
      <c r="B66" s="159"/>
      <c r="C66" s="101" t="s">
        <v>274</v>
      </c>
      <c r="D66" s="166">
        <v>2004</v>
      </c>
      <c r="E66" s="166" t="s">
        <v>267</v>
      </c>
      <c r="F66" s="166" t="s">
        <v>13</v>
      </c>
      <c r="G66" s="197" t="s">
        <v>75</v>
      </c>
      <c r="H66" s="199">
        <v>0</v>
      </c>
      <c r="I66" s="200">
        <v>0</v>
      </c>
      <c r="J66" s="150">
        <f t="shared" si="1"/>
        <v>1</v>
      </c>
      <c r="K66" s="193"/>
      <c r="L66" s="167"/>
      <c r="M66" s="5"/>
      <c r="N66" s="5"/>
      <c r="O66" s="5"/>
      <c r="P66" s="5"/>
      <c r="Q66" s="167">
        <v>10</v>
      </c>
      <c r="R66" s="157"/>
      <c r="S66" s="190">
        <v>35</v>
      </c>
    </row>
    <row r="67" spans="1:19" ht="14.25">
      <c r="A67" s="21">
        <v>59</v>
      </c>
      <c r="B67" s="159"/>
      <c r="C67" s="101" t="s">
        <v>147</v>
      </c>
      <c r="D67" s="7">
        <v>2004</v>
      </c>
      <c r="E67" s="7" t="s">
        <v>80</v>
      </c>
      <c r="F67" s="7" t="s">
        <v>92</v>
      </c>
      <c r="G67" s="95" t="s">
        <v>75</v>
      </c>
      <c r="H67" s="123">
        <v>0</v>
      </c>
      <c r="I67" s="119">
        <v>0</v>
      </c>
      <c r="J67" s="150">
        <f t="shared" si="1"/>
        <v>1</v>
      </c>
      <c r="K67" s="147">
        <v>14</v>
      </c>
      <c r="L67" s="97"/>
      <c r="M67" s="97"/>
      <c r="N67" s="97"/>
      <c r="O67" s="97"/>
      <c r="P67" s="97"/>
      <c r="Q67" s="97"/>
      <c r="R67" s="158"/>
      <c r="S67" s="189">
        <v>28</v>
      </c>
    </row>
    <row r="68" spans="1:19" ht="14.25">
      <c r="A68" s="162">
        <v>59</v>
      </c>
      <c r="B68" s="160"/>
      <c r="C68" s="101" t="s">
        <v>197</v>
      </c>
      <c r="D68" s="7">
        <v>2006</v>
      </c>
      <c r="E68" s="7" t="s">
        <v>21</v>
      </c>
      <c r="F68" s="7" t="s">
        <v>22</v>
      </c>
      <c r="G68" s="95" t="s">
        <v>75</v>
      </c>
      <c r="H68" s="123">
        <v>0</v>
      </c>
      <c r="I68" s="119">
        <v>0</v>
      </c>
      <c r="J68" s="150">
        <f t="shared" si="1"/>
        <v>3</v>
      </c>
      <c r="K68" s="147">
        <v>4</v>
      </c>
      <c r="L68" s="97">
        <v>4</v>
      </c>
      <c r="M68" s="97">
        <v>10</v>
      </c>
      <c r="N68" s="97"/>
      <c r="O68" s="97"/>
      <c r="P68" s="97"/>
      <c r="Q68" s="97"/>
      <c r="R68" s="183"/>
      <c r="S68" s="189">
        <v>28</v>
      </c>
    </row>
    <row r="69" spans="1:19" ht="14.25">
      <c r="A69" s="59">
        <v>59</v>
      </c>
      <c r="B69" s="159"/>
      <c r="C69" s="101" t="s">
        <v>148</v>
      </c>
      <c r="D69" s="7">
        <v>2004</v>
      </c>
      <c r="E69" s="7" t="s">
        <v>170</v>
      </c>
      <c r="F69" s="7" t="s">
        <v>8</v>
      </c>
      <c r="G69" s="95" t="s">
        <v>75</v>
      </c>
      <c r="H69" s="123">
        <v>0</v>
      </c>
      <c r="I69" s="119">
        <v>0</v>
      </c>
      <c r="J69" s="150">
        <f t="shared" si="1"/>
        <v>3</v>
      </c>
      <c r="K69" s="147">
        <v>8</v>
      </c>
      <c r="L69" s="97">
        <v>6</v>
      </c>
      <c r="M69" s="97">
        <v>5</v>
      </c>
      <c r="N69" s="97"/>
      <c r="O69" s="97"/>
      <c r="P69" s="97"/>
      <c r="Q69" s="97"/>
      <c r="R69" s="183"/>
      <c r="S69" s="189">
        <v>28</v>
      </c>
    </row>
    <row r="70" spans="1:19" ht="14.25">
      <c r="A70" s="21">
        <v>62</v>
      </c>
      <c r="B70" s="159"/>
      <c r="C70" s="101" t="s">
        <v>150</v>
      </c>
      <c r="D70" s="7">
        <v>2008</v>
      </c>
      <c r="E70" s="7" t="s">
        <v>39</v>
      </c>
      <c r="F70" s="7" t="s">
        <v>11</v>
      </c>
      <c r="G70" s="95" t="s">
        <v>75</v>
      </c>
      <c r="H70" s="123">
        <v>0</v>
      </c>
      <c r="I70" s="119">
        <v>0</v>
      </c>
      <c r="J70" s="150">
        <f t="shared" si="1"/>
        <v>3</v>
      </c>
      <c r="K70" s="147">
        <v>12</v>
      </c>
      <c r="L70" s="97">
        <v>1</v>
      </c>
      <c r="M70" s="97">
        <v>1</v>
      </c>
      <c r="N70" s="97"/>
      <c r="O70" s="97"/>
      <c r="P70" s="97"/>
      <c r="Q70" s="97"/>
      <c r="R70" s="158"/>
      <c r="S70" s="189">
        <v>26</v>
      </c>
    </row>
    <row r="71" spans="1:19" ht="14.25">
      <c r="A71" s="162">
        <v>62</v>
      </c>
      <c r="B71" s="159"/>
      <c r="C71" s="101" t="s">
        <v>144</v>
      </c>
      <c r="D71" s="7">
        <v>2004</v>
      </c>
      <c r="E71" s="7" t="s">
        <v>170</v>
      </c>
      <c r="F71" s="7" t="s">
        <v>8</v>
      </c>
      <c r="G71" s="95" t="s">
        <v>75</v>
      </c>
      <c r="H71" s="123">
        <v>0</v>
      </c>
      <c r="I71" s="119">
        <v>0</v>
      </c>
      <c r="J71" s="150">
        <f t="shared" si="1"/>
        <v>2</v>
      </c>
      <c r="K71" s="147"/>
      <c r="L71" s="97">
        <v>5</v>
      </c>
      <c r="M71" s="97">
        <v>8</v>
      </c>
      <c r="N71" s="97"/>
      <c r="O71" s="97"/>
      <c r="P71" s="97"/>
      <c r="Q71" s="97"/>
      <c r="R71" s="158"/>
      <c r="S71" s="189">
        <v>26</v>
      </c>
    </row>
    <row r="72" spans="1:19" ht="14.25">
      <c r="A72" s="59">
        <v>64</v>
      </c>
      <c r="B72" s="159"/>
      <c r="C72" s="101" t="s">
        <v>196</v>
      </c>
      <c r="D72" s="7">
        <v>2006</v>
      </c>
      <c r="E72" s="7" t="s">
        <v>21</v>
      </c>
      <c r="F72" s="7" t="s">
        <v>22</v>
      </c>
      <c r="G72" s="95" t="s">
        <v>75</v>
      </c>
      <c r="H72" s="123">
        <v>0</v>
      </c>
      <c r="I72" s="119">
        <v>0</v>
      </c>
      <c r="J72" s="150">
        <f aca="true" t="shared" si="2" ref="J72:J96">COUNT(K72,L72,M72,N72,O72,P72,Q72,R72)</f>
        <v>3</v>
      </c>
      <c r="K72" s="147">
        <v>6</v>
      </c>
      <c r="L72" s="97">
        <v>6</v>
      </c>
      <c r="M72" s="97">
        <v>5</v>
      </c>
      <c r="N72" s="97"/>
      <c r="O72" s="97"/>
      <c r="P72" s="97"/>
      <c r="Q72" s="97"/>
      <c r="R72" s="158"/>
      <c r="S72" s="189">
        <v>24</v>
      </c>
    </row>
    <row r="73" spans="1:19" ht="14.25">
      <c r="A73" s="21">
        <v>64</v>
      </c>
      <c r="B73" s="159"/>
      <c r="C73" s="101" t="s">
        <v>186</v>
      </c>
      <c r="D73" s="7">
        <v>2006</v>
      </c>
      <c r="E73" s="7" t="s">
        <v>84</v>
      </c>
      <c r="F73" s="7" t="s">
        <v>8</v>
      </c>
      <c r="G73" s="95" t="s">
        <v>75</v>
      </c>
      <c r="H73" s="123">
        <v>0</v>
      </c>
      <c r="I73" s="119">
        <v>0</v>
      </c>
      <c r="J73" s="150">
        <f t="shared" si="2"/>
        <v>1</v>
      </c>
      <c r="K73" s="147"/>
      <c r="L73" s="97">
        <v>12</v>
      </c>
      <c r="M73" s="97"/>
      <c r="N73" s="97"/>
      <c r="O73" s="97"/>
      <c r="P73" s="97"/>
      <c r="Q73" s="97"/>
      <c r="R73" s="183"/>
      <c r="S73" s="189">
        <v>24</v>
      </c>
    </row>
    <row r="74" spans="1:19" ht="14.25">
      <c r="A74" s="162">
        <v>66</v>
      </c>
      <c r="B74" s="160"/>
      <c r="C74" s="101" t="s">
        <v>173</v>
      </c>
      <c r="D74" s="7">
        <v>2006</v>
      </c>
      <c r="E74" s="7" t="s">
        <v>19</v>
      </c>
      <c r="F74" s="7" t="s">
        <v>8</v>
      </c>
      <c r="G74" s="95" t="s">
        <v>75</v>
      </c>
      <c r="H74" s="123">
        <v>0</v>
      </c>
      <c r="I74" s="119">
        <v>0</v>
      </c>
      <c r="J74" s="150">
        <f t="shared" si="2"/>
        <v>2</v>
      </c>
      <c r="K74" s="147"/>
      <c r="L74" s="97">
        <v>5</v>
      </c>
      <c r="M74" s="97">
        <v>6</v>
      </c>
      <c r="N74" s="97"/>
      <c r="O74" s="97"/>
      <c r="P74" s="97"/>
      <c r="Q74" s="97"/>
      <c r="R74" s="158"/>
      <c r="S74" s="189">
        <v>22</v>
      </c>
    </row>
    <row r="75" spans="1:19" ht="14.25">
      <c r="A75" s="59">
        <v>67</v>
      </c>
      <c r="B75" s="159"/>
      <c r="C75" s="101" t="s">
        <v>270</v>
      </c>
      <c r="D75" s="7">
        <v>2006</v>
      </c>
      <c r="E75" s="7" t="s">
        <v>10</v>
      </c>
      <c r="F75" s="7" t="s">
        <v>11</v>
      </c>
      <c r="G75" s="95" t="s">
        <v>75</v>
      </c>
      <c r="H75" s="123">
        <v>0</v>
      </c>
      <c r="I75" s="119">
        <v>0</v>
      </c>
      <c r="J75" s="150">
        <f t="shared" si="2"/>
        <v>3</v>
      </c>
      <c r="K75" s="147">
        <v>5</v>
      </c>
      <c r="L75" s="97">
        <v>5</v>
      </c>
      <c r="M75" s="97">
        <v>4</v>
      </c>
      <c r="N75" s="97"/>
      <c r="O75" s="97"/>
      <c r="P75" s="97"/>
      <c r="Q75" s="97"/>
      <c r="R75" s="183"/>
      <c r="S75" s="189">
        <v>20</v>
      </c>
    </row>
    <row r="76" spans="1:19" ht="14.25">
      <c r="A76" s="21">
        <v>68</v>
      </c>
      <c r="B76" s="159"/>
      <c r="C76" s="101" t="s">
        <v>174</v>
      </c>
      <c r="D76" s="7">
        <v>2007</v>
      </c>
      <c r="E76" s="7" t="s">
        <v>24</v>
      </c>
      <c r="F76" s="7" t="s">
        <v>11</v>
      </c>
      <c r="G76" s="95" t="s">
        <v>75</v>
      </c>
      <c r="H76" s="123">
        <v>0</v>
      </c>
      <c r="I76" s="119">
        <v>0</v>
      </c>
      <c r="J76" s="150">
        <f t="shared" si="2"/>
        <v>3</v>
      </c>
      <c r="K76" s="147">
        <v>4</v>
      </c>
      <c r="L76" s="97">
        <v>5</v>
      </c>
      <c r="M76" s="97">
        <v>4</v>
      </c>
      <c r="N76" s="97"/>
      <c r="O76" s="97"/>
      <c r="P76" s="97"/>
      <c r="Q76" s="97"/>
      <c r="R76" s="183"/>
      <c r="S76" s="189">
        <v>18</v>
      </c>
    </row>
    <row r="77" spans="1:19" ht="14.25">
      <c r="A77" s="162">
        <v>68</v>
      </c>
      <c r="B77" s="159"/>
      <c r="C77" s="101" t="s">
        <v>191</v>
      </c>
      <c r="D77" s="7">
        <v>2007</v>
      </c>
      <c r="E77" s="7" t="s">
        <v>32</v>
      </c>
      <c r="F77" s="7" t="s">
        <v>13</v>
      </c>
      <c r="G77" s="95" t="s">
        <v>75</v>
      </c>
      <c r="H77" s="123">
        <v>0</v>
      </c>
      <c r="I77" s="119">
        <v>0</v>
      </c>
      <c r="J77" s="150">
        <f t="shared" si="2"/>
        <v>3</v>
      </c>
      <c r="K77" s="147">
        <v>5</v>
      </c>
      <c r="L77" s="97">
        <v>1</v>
      </c>
      <c r="M77" s="97">
        <v>4</v>
      </c>
      <c r="N77" s="97"/>
      <c r="O77" s="97"/>
      <c r="P77" s="97"/>
      <c r="Q77" s="97"/>
      <c r="R77" s="183"/>
      <c r="S77" s="189">
        <v>18</v>
      </c>
    </row>
    <row r="78" spans="1:19" ht="14.25">
      <c r="A78" s="59">
        <v>68</v>
      </c>
      <c r="B78" s="159"/>
      <c r="C78" s="101" t="s">
        <v>115</v>
      </c>
      <c r="D78" s="7">
        <v>2004</v>
      </c>
      <c r="E78" s="7" t="s">
        <v>84</v>
      </c>
      <c r="F78" s="7" t="s">
        <v>8</v>
      </c>
      <c r="G78" s="95" t="s">
        <v>75</v>
      </c>
      <c r="H78" s="123">
        <v>0</v>
      </c>
      <c r="I78" s="119">
        <v>0</v>
      </c>
      <c r="J78" s="150">
        <f t="shared" si="2"/>
        <v>2</v>
      </c>
      <c r="K78" s="147"/>
      <c r="L78" s="97">
        <v>5</v>
      </c>
      <c r="M78" s="97">
        <v>4</v>
      </c>
      <c r="N78" s="97"/>
      <c r="O78" s="97"/>
      <c r="P78" s="97"/>
      <c r="Q78" s="97"/>
      <c r="R78" s="183"/>
      <c r="S78" s="189">
        <v>18</v>
      </c>
    </row>
    <row r="79" spans="1:19" ht="14.25">
      <c r="A79" s="21">
        <v>68</v>
      </c>
      <c r="B79" s="159"/>
      <c r="C79" s="101" t="s">
        <v>119</v>
      </c>
      <c r="D79" s="7">
        <v>2005</v>
      </c>
      <c r="E79" s="7" t="s">
        <v>100</v>
      </c>
      <c r="F79" s="7" t="s">
        <v>11</v>
      </c>
      <c r="G79" s="95" t="s">
        <v>75</v>
      </c>
      <c r="H79" s="123">
        <v>0</v>
      </c>
      <c r="I79" s="119">
        <v>0</v>
      </c>
      <c r="J79" s="150">
        <f t="shared" si="2"/>
        <v>2</v>
      </c>
      <c r="K79" s="147"/>
      <c r="L79" s="97">
        <v>3</v>
      </c>
      <c r="M79" s="97">
        <v>6</v>
      </c>
      <c r="N79" s="97"/>
      <c r="O79" s="97"/>
      <c r="P79" s="97"/>
      <c r="Q79" s="97"/>
      <c r="R79" s="183"/>
      <c r="S79" s="189">
        <v>18</v>
      </c>
    </row>
    <row r="80" spans="1:19" ht="14.25">
      <c r="A80" s="162">
        <v>72</v>
      </c>
      <c r="B80" s="160"/>
      <c r="C80" s="101" t="s">
        <v>199</v>
      </c>
      <c r="D80" s="7">
        <v>2006</v>
      </c>
      <c r="E80" s="7" t="s">
        <v>21</v>
      </c>
      <c r="F80" s="7" t="s">
        <v>22</v>
      </c>
      <c r="G80" s="95" t="s">
        <v>75</v>
      </c>
      <c r="H80" s="123">
        <v>0</v>
      </c>
      <c r="I80" s="119">
        <v>0</v>
      </c>
      <c r="J80" s="150">
        <f t="shared" si="2"/>
        <v>2</v>
      </c>
      <c r="K80" s="147">
        <v>3</v>
      </c>
      <c r="L80" s="97">
        <v>5</v>
      </c>
      <c r="M80" s="97"/>
      <c r="N80" s="97"/>
      <c r="O80" s="97"/>
      <c r="P80" s="97"/>
      <c r="Q80" s="97"/>
      <c r="R80" s="158"/>
      <c r="S80" s="189">
        <v>16</v>
      </c>
    </row>
    <row r="81" spans="1:19" ht="14.25">
      <c r="A81" s="59">
        <v>72</v>
      </c>
      <c r="B81" s="159"/>
      <c r="C81" s="101" t="s">
        <v>142</v>
      </c>
      <c r="D81" s="7">
        <v>2005</v>
      </c>
      <c r="E81" s="7" t="s">
        <v>25</v>
      </c>
      <c r="F81" s="7" t="s">
        <v>11</v>
      </c>
      <c r="G81" s="95" t="s">
        <v>75</v>
      </c>
      <c r="H81" s="123">
        <v>0</v>
      </c>
      <c r="I81" s="119">
        <v>0</v>
      </c>
      <c r="J81" s="150">
        <f t="shared" si="2"/>
        <v>2</v>
      </c>
      <c r="K81" s="147"/>
      <c r="L81" s="97">
        <v>4</v>
      </c>
      <c r="M81" s="97">
        <v>4</v>
      </c>
      <c r="N81" s="97"/>
      <c r="O81" s="97"/>
      <c r="P81" s="97"/>
      <c r="Q81" s="97"/>
      <c r="R81" s="183"/>
      <c r="S81" s="189">
        <v>16</v>
      </c>
    </row>
    <row r="82" spans="1:19" ht="14.25">
      <c r="A82" s="21">
        <v>74</v>
      </c>
      <c r="B82" s="159"/>
      <c r="C82" s="101" t="s">
        <v>232</v>
      </c>
      <c r="D82" s="7">
        <v>2004</v>
      </c>
      <c r="E82" s="7" t="s">
        <v>231</v>
      </c>
      <c r="F82" s="7" t="s">
        <v>8</v>
      </c>
      <c r="G82" s="95" t="s">
        <v>75</v>
      </c>
      <c r="H82" s="123">
        <v>0</v>
      </c>
      <c r="I82" s="119">
        <v>0</v>
      </c>
      <c r="J82" s="150">
        <f t="shared" si="2"/>
        <v>1</v>
      </c>
      <c r="K82" s="147"/>
      <c r="L82" s="97">
        <v>7</v>
      </c>
      <c r="M82" s="97"/>
      <c r="N82" s="97"/>
      <c r="O82" s="97"/>
      <c r="P82" s="97"/>
      <c r="Q82" s="97"/>
      <c r="R82" s="158"/>
      <c r="S82" s="189">
        <v>14</v>
      </c>
    </row>
    <row r="83" spans="1:19" ht="14.25">
      <c r="A83" s="162">
        <v>75</v>
      </c>
      <c r="B83" s="159"/>
      <c r="C83" s="101" t="s">
        <v>172</v>
      </c>
      <c r="D83" s="7">
        <v>2005</v>
      </c>
      <c r="E83" s="7" t="s">
        <v>19</v>
      </c>
      <c r="F83" s="7" t="s">
        <v>8</v>
      </c>
      <c r="G83" s="95" t="s">
        <v>75</v>
      </c>
      <c r="H83" s="123">
        <v>0</v>
      </c>
      <c r="I83" s="119">
        <v>0</v>
      </c>
      <c r="J83" s="150">
        <f t="shared" si="2"/>
        <v>2</v>
      </c>
      <c r="K83" s="147"/>
      <c r="L83" s="97">
        <v>1</v>
      </c>
      <c r="M83" s="97">
        <v>5</v>
      </c>
      <c r="N83" s="97"/>
      <c r="O83" s="97"/>
      <c r="P83" s="97"/>
      <c r="Q83" s="97"/>
      <c r="R83" s="183"/>
      <c r="S83" s="189">
        <v>12</v>
      </c>
    </row>
    <row r="84" spans="1:19" ht="14.25">
      <c r="A84" s="59">
        <v>75</v>
      </c>
      <c r="B84" s="159"/>
      <c r="C84" s="101" t="s">
        <v>176</v>
      </c>
      <c r="D84" s="7">
        <v>2009</v>
      </c>
      <c r="E84" s="7" t="s">
        <v>68</v>
      </c>
      <c r="F84" s="7" t="s">
        <v>36</v>
      </c>
      <c r="G84" s="95" t="s">
        <v>75</v>
      </c>
      <c r="H84" s="123">
        <v>0</v>
      </c>
      <c r="I84" s="119">
        <v>0</v>
      </c>
      <c r="J84" s="150">
        <f t="shared" si="2"/>
        <v>2</v>
      </c>
      <c r="K84" s="147">
        <v>4</v>
      </c>
      <c r="L84" s="97"/>
      <c r="M84" s="97">
        <v>2</v>
      </c>
      <c r="N84" s="97"/>
      <c r="O84" s="97"/>
      <c r="P84" s="97"/>
      <c r="Q84" s="97"/>
      <c r="R84" s="183"/>
      <c r="S84" s="189">
        <v>12</v>
      </c>
    </row>
    <row r="85" spans="1:19" ht="14.25">
      <c r="A85" s="21">
        <v>75</v>
      </c>
      <c r="B85" s="160"/>
      <c r="C85" s="101" t="s">
        <v>175</v>
      </c>
      <c r="D85" s="7">
        <v>2004</v>
      </c>
      <c r="E85" s="7" t="s">
        <v>71</v>
      </c>
      <c r="F85" s="7" t="s">
        <v>11</v>
      </c>
      <c r="G85" s="95" t="s">
        <v>76</v>
      </c>
      <c r="H85" s="123">
        <v>0</v>
      </c>
      <c r="I85" s="119">
        <v>0</v>
      </c>
      <c r="J85" s="150">
        <f t="shared" si="2"/>
        <v>1</v>
      </c>
      <c r="K85" s="147"/>
      <c r="L85" s="97">
        <v>6</v>
      </c>
      <c r="M85" s="97"/>
      <c r="N85" s="97"/>
      <c r="O85" s="97"/>
      <c r="P85" s="97"/>
      <c r="Q85" s="97"/>
      <c r="R85" s="183"/>
      <c r="S85" s="189">
        <v>12</v>
      </c>
    </row>
    <row r="86" spans="1:19" ht="14.25">
      <c r="A86" s="162">
        <v>78</v>
      </c>
      <c r="B86" s="159"/>
      <c r="C86" s="101" t="s">
        <v>149</v>
      </c>
      <c r="D86" s="7">
        <v>2008</v>
      </c>
      <c r="E86" s="7" t="s">
        <v>39</v>
      </c>
      <c r="F86" s="7" t="s">
        <v>11</v>
      </c>
      <c r="G86" s="95" t="s">
        <v>75</v>
      </c>
      <c r="H86" s="123">
        <v>4.67</v>
      </c>
      <c r="I86" s="119">
        <v>0</v>
      </c>
      <c r="J86" s="150">
        <f t="shared" si="2"/>
        <v>3</v>
      </c>
      <c r="K86" s="147">
        <v>1</v>
      </c>
      <c r="L86" s="97">
        <v>2</v>
      </c>
      <c r="M86" s="97">
        <v>1</v>
      </c>
      <c r="N86" s="97"/>
      <c r="O86" s="97"/>
      <c r="P86" s="97"/>
      <c r="Q86" s="97"/>
      <c r="R86" s="183"/>
      <c r="S86" s="189">
        <v>10.67</v>
      </c>
    </row>
    <row r="87" spans="1:19" ht="14.25">
      <c r="A87" s="59">
        <v>79</v>
      </c>
      <c r="B87" s="159"/>
      <c r="C87" s="101" t="s">
        <v>190</v>
      </c>
      <c r="D87" s="7">
        <v>2006</v>
      </c>
      <c r="E87" s="7" t="s">
        <v>71</v>
      </c>
      <c r="F87" s="7" t="s">
        <v>11</v>
      </c>
      <c r="G87" s="95" t="s">
        <v>75</v>
      </c>
      <c r="H87" s="123">
        <v>0</v>
      </c>
      <c r="I87" s="119">
        <v>0</v>
      </c>
      <c r="J87" s="150">
        <f t="shared" si="2"/>
        <v>3</v>
      </c>
      <c r="K87" s="147">
        <v>4</v>
      </c>
      <c r="L87" s="97">
        <v>1</v>
      </c>
      <c r="M87" s="97">
        <v>1</v>
      </c>
      <c r="N87" s="97"/>
      <c r="O87" s="97"/>
      <c r="P87" s="97"/>
      <c r="Q87" s="97"/>
      <c r="R87" s="183"/>
      <c r="S87" s="189">
        <v>10</v>
      </c>
    </row>
    <row r="88" spans="1:19" ht="14.25">
      <c r="A88" s="21">
        <v>79</v>
      </c>
      <c r="B88" s="159"/>
      <c r="C88" s="101" t="s">
        <v>151</v>
      </c>
      <c r="D88" s="7">
        <v>2007</v>
      </c>
      <c r="E88" s="7" t="s">
        <v>39</v>
      </c>
      <c r="F88" s="7" t="s">
        <v>11</v>
      </c>
      <c r="G88" s="95" t="s">
        <v>75</v>
      </c>
      <c r="H88" s="123">
        <v>0</v>
      </c>
      <c r="I88" s="119">
        <v>0</v>
      </c>
      <c r="J88" s="150">
        <f t="shared" si="2"/>
        <v>3</v>
      </c>
      <c r="K88" s="147">
        <v>1</v>
      </c>
      <c r="L88" s="97">
        <v>4</v>
      </c>
      <c r="M88" s="97">
        <v>1</v>
      </c>
      <c r="N88" s="97"/>
      <c r="O88" s="97"/>
      <c r="P88" s="97"/>
      <c r="Q88" s="97"/>
      <c r="R88" s="158"/>
      <c r="S88" s="189">
        <v>10</v>
      </c>
    </row>
    <row r="89" spans="1:19" ht="14.25">
      <c r="A89" s="162">
        <v>79</v>
      </c>
      <c r="B89" s="159"/>
      <c r="C89" s="101" t="s">
        <v>187</v>
      </c>
      <c r="D89" s="7">
        <v>2006</v>
      </c>
      <c r="E89" s="7" t="s">
        <v>188</v>
      </c>
      <c r="F89" s="7" t="s">
        <v>11</v>
      </c>
      <c r="G89" s="95" t="s">
        <v>75</v>
      </c>
      <c r="H89" s="123">
        <v>0</v>
      </c>
      <c r="I89" s="119">
        <v>0</v>
      </c>
      <c r="J89" s="150">
        <f t="shared" si="2"/>
        <v>2</v>
      </c>
      <c r="K89" s="147"/>
      <c r="L89" s="97">
        <v>1</v>
      </c>
      <c r="M89" s="97">
        <v>4</v>
      </c>
      <c r="N89" s="97"/>
      <c r="O89" s="97"/>
      <c r="P89" s="97"/>
      <c r="Q89" s="97"/>
      <c r="R89" s="158"/>
      <c r="S89" s="189">
        <v>10</v>
      </c>
    </row>
    <row r="90" spans="1:19" ht="14.25">
      <c r="A90" s="59">
        <v>79</v>
      </c>
      <c r="B90" s="159"/>
      <c r="C90" s="101" t="s">
        <v>233</v>
      </c>
      <c r="D90" s="7">
        <v>2005</v>
      </c>
      <c r="E90" s="7" t="s">
        <v>146</v>
      </c>
      <c r="F90" s="7" t="s">
        <v>8</v>
      </c>
      <c r="G90" s="95" t="s">
        <v>75</v>
      </c>
      <c r="H90" s="123">
        <v>0</v>
      </c>
      <c r="I90" s="119">
        <v>0</v>
      </c>
      <c r="J90" s="150">
        <f t="shared" si="2"/>
        <v>1</v>
      </c>
      <c r="K90" s="147"/>
      <c r="L90" s="97">
        <v>5</v>
      </c>
      <c r="M90" s="97"/>
      <c r="N90" s="97"/>
      <c r="O90" s="97"/>
      <c r="P90" s="97"/>
      <c r="Q90" s="97"/>
      <c r="R90" s="158"/>
      <c r="S90" s="189">
        <v>10</v>
      </c>
    </row>
    <row r="91" spans="1:19" ht="14.25">
      <c r="A91" s="21">
        <v>79</v>
      </c>
      <c r="B91" s="159"/>
      <c r="C91" s="101" t="s">
        <v>152</v>
      </c>
      <c r="D91" s="7">
        <v>2006</v>
      </c>
      <c r="E91" s="7" t="s">
        <v>80</v>
      </c>
      <c r="F91" s="7" t="s">
        <v>92</v>
      </c>
      <c r="G91" s="95" t="s">
        <v>75</v>
      </c>
      <c r="H91" s="123">
        <v>0</v>
      </c>
      <c r="I91" s="119">
        <v>0</v>
      </c>
      <c r="J91" s="150">
        <f t="shared" si="2"/>
        <v>1</v>
      </c>
      <c r="K91" s="147">
        <v>5</v>
      </c>
      <c r="L91" s="97"/>
      <c r="M91" s="97"/>
      <c r="N91" s="97"/>
      <c r="O91" s="97"/>
      <c r="P91" s="97"/>
      <c r="Q91" s="97"/>
      <c r="R91" s="183"/>
      <c r="S91" s="189">
        <v>10</v>
      </c>
    </row>
    <row r="92" spans="1:19" ht="14.25">
      <c r="A92" s="162">
        <v>79</v>
      </c>
      <c r="B92" s="159"/>
      <c r="C92" s="101" t="s">
        <v>198</v>
      </c>
      <c r="D92" s="7">
        <v>2007</v>
      </c>
      <c r="E92" s="7" t="s">
        <v>33</v>
      </c>
      <c r="F92" s="7" t="s">
        <v>11</v>
      </c>
      <c r="G92" s="95" t="s">
        <v>76</v>
      </c>
      <c r="H92" s="123">
        <v>0</v>
      </c>
      <c r="I92" s="119">
        <v>0</v>
      </c>
      <c r="J92" s="150">
        <f t="shared" si="2"/>
        <v>2</v>
      </c>
      <c r="K92" s="147">
        <v>4</v>
      </c>
      <c r="L92" s="97">
        <v>1</v>
      </c>
      <c r="M92" s="97"/>
      <c r="N92" s="97"/>
      <c r="O92" s="97"/>
      <c r="P92" s="97"/>
      <c r="Q92" s="97"/>
      <c r="R92" s="183"/>
      <c r="S92" s="189">
        <v>10</v>
      </c>
    </row>
    <row r="93" spans="1:19" ht="14.25">
      <c r="A93" s="59">
        <v>85</v>
      </c>
      <c r="B93" s="159"/>
      <c r="C93" s="101" t="s">
        <v>239</v>
      </c>
      <c r="D93" s="7">
        <v>2007</v>
      </c>
      <c r="E93" s="7" t="s">
        <v>188</v>
      </c>
      <c r="F93" s="7" t="s">
        <v>11</v>
      </c>
      <c r="G93" s="95" t="s">
        <v>75</v>
      </c>
      <c r="H93" s="123">
        <v>0</v>
      </c>
      <c r="I93" s="119">
        <v>0</v>
      </c>
      <c r="J93" s="150">
        <f t="shared" si="2"/>
        <v>2</v>
      </c>
      <c r="K93" s="147"/>
      <c r="L93" s="97">
        <v>1</v>
      </c>
      <c r="M93" s="97">
        <v>3</v>
      </c>
      <c r="N93" s="97"/>
      <c r="O93" s="97"/>
      <c r="P93" s="97"/>
      <c r="Q93" s="97"/>
      <c r="R93" s="158"/>
      <c r="S93" s="189">
        <v>8</v>
      </c>
    </row>
    <row r="94" spans="1:19" ht="14.25">
      <c r="A94" s="21">
        <v>85</v>
      </c>
      <c r="B94" s="159"/>
      <c r="C94" s="101" t="s">
        <v>261</v>
      </c>
      <c r="D94" s="7">
        <v>2004</v>
      </c>
      <c r="E94" s="7" t="s">
        <v>21</v>
      </c>
      <c r="F94" s="7" t="s">
        <v>22</v>
      </c>
      <c r="G94" s="95" t="s">
        <v>75</v>
      </c>
      <c r="H94" s="123">
        <v>0</v>
      </c>
      <c r="I94" s="119">
        <v>0</v>
      </c>
      <c r="J94" s="150">
        <f t="shared" si="2"/>
        <v>1</v>
      </c>
      <c r="K94" s="147"/>
      <c r="L94" s="97"/>
      <c r="M94" s="97">
        <v>4</v>
      </c>
      <c r="N94" s="97"/>
      <c r="O94" s="97"/>
      <c r="P94" s="97"/>
      <c r="Q94" s="97"/>
      <c r="R94" s="158"/>
      <c r="S94" s="189">
        <v>8</v>
      </c>
    </row>
    <row r="95" spans="1:19" ht="15" customHeight="1">
      <c r="A95" s="162">
        <v>85</v>
      </c>
      <c r="B95" s="159"/>
      <c r="C95" s="101" t="s">
        <v>171</v>
      </c>
      <c r="D95" s="7">
        <v>2005</v>
      </c>
      <c r="E95" s="7" t="s">
        <v>168</v>
      </c>
      <c r="F95" s="7" t="s">
        <v>11</v>
      </c>
      <c r="G95" s="95" t="s">
        <v>75</v>
      </c>
      <c r="H95" s="123">
        <v>0</v>
      </c>
      <c r="I95" s="119">
        <v>0</v>
      </c>
      <c r="J95" s="150">
        <f t="shared" si="2"/>
        <v>1</v>
      </c>
      <c r="K95" s="147">
        <v>4</v>
      </c>
      <c r="L95" s="97"/>
      <c r="M95" s="97"/>
      <c r="N95" s="97"/>
      <c r="O95" s="97"/>
      <c r="P95" s="97"/>
      <c r="Q95" s="97"/>
      <c r="R95" s="158"/>
      <c r="S95" s="189">
        <v>8</v>
      </c>
    </row>
    <row r="96" spans="1:19" ht="15" customHeight="1">
      <c r="A96" s="59">
        <v>88</v>
      </c>
      <c r="B96" s="159"/>
      <c r="C96" s="101" t="s">
        <v>208</v>
      </c>
      <c r="D96" s="7">
        <v>2006</v>
      </c>
      <c r="E96" s="7" t="s">
        <v>32</v>
      </c>
      <c r="F96" s="7" t="s">
        <v>13</v>
      </c>
      <c r="G96" s="95" t="s">
        <v>75</v>
      </c>
      <c r="H96" s="123">
        <v>2.33</v>
      </c>
      <c r="I96" s="119">
        <v>0</v>
      </c>
      <c r="J96" s="150">
        <f t="shared" si="2"/>
        <v>3</v>
      </c>
      <c r="K96" s="147">
        <v>1</v>
      </c>
      <c r="L96" s="97">
        <v>1</v>
      </c>
      <c r="M96" s="97">
        <v>1</v>
      </c>
      <c r="N96" s="97"/>
      <c r="O96" s="97"/>
      <c r="P96" s="97"/>
      <c r="Q96" s="97"/>
      <c r="R96" s="158"/>
      <c r="S96" s="189">
        <v>6.33</v>
      </c>
    </row>
    <row r="97" spans="1:19" ht="14.25">
      <c r="A97" s="21">
        <v>89</v>
      </c>
      <c r="B97" s="159"/>
      <c r="C97" s="101" t="s">
        <v>236</v>
      </c>
      <c r="D97" s="7">
        <v>2005</v>
      </c>
      <c r="E97" s="7" t="s">
        <v>33</v>
      </c>
      <c r="F97" s="7" t="s">
        <v>11</v>
      </c>
      <c r="G97" s="95" t="s">
        <v>76</v>
      </c>
      <c r="H97" s="123">
        <v>0</v>
      </c>
      <c r="I97" s="119">
        <v>0</v>
      </c>
      <c r="J97" s="150"/>
      <c r="K97" s="147"/>
      <c r="L97" s="97">
        <v>1</v>
      </c>
      <c r="M97" s="97">
        <v>1</v>
      </c>
      <c r="N97" s="97"/>
      <c r="O97" s="97"/>
      <c r="P97" s="97"/>
      <c r="Q97" s="97"/>
      <c r="R97" s="95"/>
      <c r="S97" s="189">
        <v>4</v>
      </c>
    </row>
    <row r="98" spans="1:19" ht="14.25">
      <c r="A98" s="162">
        <v>89</v>
      </c>
      <c r="B98" s="159"/>
      <c r="C98" s="101" t="s">
        <v>237</v>
      </c>
      <c r="D98" s="7">
        <v>2007</v>
      </c>
      <c r="E98" s="7" t="s">
        <v>188</v>
      </c>
      <c r="F98" s="7" t="s">
        <v>11</v>
      </c>
      <c r="G98" s="95" t="s">
        <v>75</v>
      </c>
      <c r="H98" s="123">
        <v>0</v>
      </c>
      <c r="I98" s="119">
        <v>0</v>
      </c>
      <c r="J98" s="150"/>
      <c r="K98" s="147"/>
      <c r="L98" s="97">
        <v>1</v>
      </c>
      <c r="M98" s="97">
        <v>1</v>
      </c>
      <c r="N98" s="97"/>
      <c r="O98" s="97"/>
      <c r="P98" s="97"/>
      <c r="Q98" s="97"/>
      <c r="R98" s="158"/>
      <c r="S98" s="189">
        <v>4</v>
      </c>
    </row>
    <row r="99" spans="1:19" ht="14.25">
      <c r="A99" s="59">
        <v>89</v>
      </c>
      <c r="B99" s="159"/>
      <c r="C99" s="101" t="s">
        <v>271</v>
      </c>
      <c r="D99" s="7">
        <v>2005</v>
      </c>
      <c r="E99" s="7" t="s">
        <v>10</v>
      </c>
      <c r="F99" s="7" t="s">
        <v>11</v>
      </c>
      <c r="G99" s="95" t="s">
        <v>75</v>
      </c>
      <c r="H99" s="123">
        <v>0</v>
      </c>
      <c r="I99" s="119">
        <v>0</v>
      </c>
      <c r="J99" s="150"/>
      <c r="K99" s="147"/>
      <c r="L99" s="97">
        <v>1</v>
      </c>
      <c r="M99" s="97">
        <v>1</v>
      </c>
      <c r="N99" s="97"/>
      <c r="O99" s="97"/>
      <c r="P99" s="97"/>
      <c r="Q99" s="97"/>
      <c r="R99" s="185"/>
      <c r="S99" s="189">
        <v>4</v>
      </c>
    </row>
    <row r="100" spans="1:19" ht="14.25">
      <c r="A100" s="21">
        <v>89</v>
      </c>
      <c r="B100" s="159"/>
      <c r="C100" s="101" t="s">
        <v>189</v>
      </c>
      <c r="D100" s="7">
        <v>2005</v>
      </c>
      <c r="E100" s="7" t="s">
        <v>71</v>
      </c>
      <c r="F100" s="7" t="s">
        <v>11</v>
      </c>
      <c r="G100" s="95" t="s">
        <v>75</v>
      </c>
      <c r="H100" s="123">
        <v>0</v>
      </c>
      <c r="I100" s="119">
        <v>0</v>
      </c>
      <c r="J100" s="150">
        <f>COUNT(K100,L100,M100,N100,O100,P100,Q100,R100)</f>
        <v>3</v>
      </c>
      <c r="K100" s="147">
        <v>1</v>
      </c>
      <c r="L100" s="97">
        <v>1</v>
      </c>
      <c r="M100" s="97">
        <v>1</v>
      </c>
      <c r="N100" s="97"/>
      <c r="O100" s="97"/>
      <c r="P100" s="97"/>
      <c r="Q100" s="97"/>
      <c r="R100" s="186"/>
      <c r="S100" s="189">
        <v>4</v>
      </c>
    </row>
    <row r="101" spans="1:19" ht="14.25">
      <c r="A101" s="162">
        <v>89</v>
      </c>
      <c r="B101" s="159"/>
      <c r="C101" s="101" t="s">
        <v>238</v>
      </c>
      <c r="D101" s="7">
        <v>2008</v>
      </c>
      <c r="E101" s="7" t="s">
        <v>32</v>
      </c>
      <c r="F101" s="7" t="s">
        <v>13</v>
      </c>
      <c r="G101" s="95" t="s">
        <v>76</v>
      </c>
      <c r="H101" s="123">
        <v>0</v>
      </c>
      <c r="I101" s="119">
        <v>0</v>
      </c>
      <c r="J101" s="194"/>
      <c r="K101" s="147"/>
      <c r="L101" s="97">
        <v>1</v>
      </c>
      <c r="M101" s="97">
        <v>1</v>
      </c>
      <c r="N101" s="97"/>
      <c r="O101" s="97"/>
      <c r="P101" s="97"/>
      <c r="Q101" s="97"/>
      <c r="R101" s="158"/>
      <c r="S101" s="189">
        <v>4</v>
      </c>
    </row>
    <row r="102" spans="1:19" ht="14.25">
      <c r="A102" s="59">
        <v>89</v>
      </c>
      <c r="B102" s="159"/>
      <c r="C102" s="101" t="s">
        <v>204</v>
      </c>
      <c r="D102" s="7">
        <v>2007</v>
      </c>
      <c r="E102" s="7" t="s">
        <v>33</v>
      </c>
      <c r="F102" s="7" t="s">
        <v>11</v>
      </c>
      <c r="G102" s="95" t="s">
        <v>75</v>
      </c>
      <c r="H102" s="123">
        <v>0</v>
      </c>
      <c r="I102" s="119">
        <v>0</v>
      </c>
      <c r="J102" s="195"/>
      <c r="K102" s="147">
        <v>1</v>
      </c>
      <c r="L102" s="97">
        <v>1</v>
      </c>
      <c r="M102" s="97"/>
      <c r="N102" s="97"/>
      <c r="O102" s="97"/>
      <c r="P102" s="97"/>
      <c r="Q102" s="97"/>
      <c r="R102" s="95"/>
      <c r="S102" s="189">
        <v>4</v>
      </c>
    </row>
    <row r="103" spans="1:19" ht="14.25">
      <c r="A103" s="21">
        <v>89</v>
      </c>
      <c r="B103" s="159"/>
      <c r="C103" s="101" t="s">
        <v>200</v>
      </c>
      <c r="D103" s="7">
        <v>2004</v>
      </c>
      <c r="E103" s="7" t="s">
        <v>80</v>
      </c>
      <c r="F103" s="7" t="s">
        <v>92</v>
      </c>
      <c r="G103" s="95" t="s">
        <v>75</v>
      </c>
      <c r="H103" s="123">
        <v>0</v>
      </c>
      <c r="I103" s="119">
        <v>0</v>
      </c>
      <c r="J103" s="195"/>
      <c r="K103" s="147">
        <v>2</v>
      </c>
      <c r="L103" s="97"/>
      <c r="M103" s="97"/>
      <c r="N103" s="97"/>
      <c r="O103" s="97"/>
      <c r="P103" s="97"/>
      <c r="Q103" s="97"/>
      <c r="R103" s="95"/>
      <c r="S103" s="189">
        <v>4</v>
      </c>
    </row>
    <row r="104" spans="1:19" ht="14.25">
      <c r="A104" s="162">
        <v>96</v>
      </c>
      <c r="B104" s="159"/>
      <c r="C104" s="101" t="s">
        <v>205</v>
      </c>
      <c r="D104" s="7">
        <v>2007</v>
      </c>
      <c r="E104" s="7" t="s">
        <v>33</v>
      </c>
      <c r="F104" s="7" t="s">
        <v>11</v>
      </c>
      <c r="G104" s="95" t="s">
        <v>76</v>
      </c>
      <c r="H104" s="123">
        <v>0</v>
      </c>
      <c r="I104" s="119">
        <v>0</v>
      </c>
      <c r="J104" s="194"/>
      <c r="K104" s="147">
        <v>1</v>
      </c>
      <c r="L104" s="97"/>
      <c r="M104" s="97"/>
      <c r="N104" s="97"/>
      <c r="O104" s="97"/>
      <c r="P104" s="97"/>
      <c r="Q104" s="97"/>
      <c r="R104" s="158"/>
      <c r="S104" s="189">
        <v>2</v>
      </c>
    </row>
    <row r="105" spans="1:19" ht="15" thickBot="1">
      <c r="A105" s="68">
        <v>96</v>
      </c>
      <c r="B105" s="161"/>
      <c r="C105" s="102" t="s">
        <v>263</v>
      </c>
      <c r="D105" s="98">
        <v>2006</v>
      </c>
      <c r="E105" s="98" t="s">
        <v>71</v>
      </c>
      <c r="F105" s="98" t="s">
        <v>11</v>
      </c>
      <c r="G105" s="99" t="s">
        <v>75</v>
      </c>
      <c r="H105" s="201">
        <v>0</v>
      </c>
      <c r="I105" s="125">
        <v>0</v>
      </c>
      <c r="J105" s="196"/>
      <c r="K105" s="148"/>
      <c r="L105" s="112"/>
      <c r="M105" s="112">
        <v>1</v>
      </c>
      <c r="N105" s="112"/>
      <c r="O105" s="112"/>
      <c r="P105" s="112"/>
      <c r="Q105" s="112"/>
      <c r="R105" s="187"/>
      <c r="S105" s="191">
        <v>2</v>
      </c>
    </row>
    <row r="106" spans="3:19" ht="12.75">
      <c r="C106" s="13"/>
      <c r="D106" s="10"/>
      <c r="E106" s="152"/>
      <c r="F106" s="3"/>
      <c r="G106" s="3"/>
      <c r="H106" s="3"/>
      <c r="I106" s="10"/>
      <c r="J106" s="10"/>
      <c r="K106" s="10"/>
      <c r="L106" s="100"/>
      <c r="M106" s="10"/>
      <c r="N106" s="10"/>
      <c r="O106" s="10"/>
      <c r="P106" s="10"/>
      <c r="Q106" s="10"/>
      <c r="R106" s="10"/>
      <c r="S106" s="19"/>
    </row>
    <row r="108" ht="13.5" thickBot="1">
      <c r="C108" s="61" t="s">
        <v>181</v>
      </c>
    </row>
    <row r="109" spans="1:19" ht="15" thickBot="1">
      <c r="A109" s="71">
        <v>79</v>
      </c>
      <c r="B109" s="72" t="s">
        <v>93</v>
      </c>
      <c r="C109" s="180" t="s">
        <v>201</v>
      </c>
      <c r="D109" s="171">
        <v>2008</v>
      </c>
      <c r="E109" s="171" t="s">
        <v>202</v>
      </c>
      <c r="F109" s="171" t="s">
        <v>165</v>
      </c>
      <c r="G109" s="173" t="s">
        <v>76</v>
      </c>
      <c r="H109" s="174">
        <v>0</v>
      </c>
      <c r="I109" s="175">
        <v>0</v>
      </c>
      <c r="J109" s="177">
        <f>COUNT(K109,L109,M109,N109,O109,P109,Q109,R109)</f>
        <v>2</v>
      </c>
      <c r="K109" s="176">
        <v>1</v>
      </c>
      <c r="L109" s="172">
        <v>4</v>
      </c>
      <c r="M109" s="172"/>
      <c r="N109" s="172"/>
      <c r="O109" s="172"/>
      <c r="P109" s="172"/>
      <c r="Q109" s="172"/>
      <c r="R109" s="178"/>
      <c r="S109" s="179">
        <v>10</v>
      </c>
    </row>
    <row r="110" spans="3:19" ht="12.75">
      <c r="C110" s="13"/>
      <c r="D110" s="10"/>
      <c r="E110" s="3"/>
      <c r="F110" s="3"/>
      <c r="G110" s="3"/>
      <c r="H110" s="3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9"/>
    </row>
    <row r="111" spans="3:19" ht="12.75">
      <c r="C111" s="8"/>
      <c r="D111" s="9"/>
      <c r="E111" s="3"/>
      <c r="F111" s="3"/>
      <c r="G111" s="3"/>
      <c r="H111" s="3"/>
      <c r="I111" s="10"/>
      <c r="J111" s="10"/>
      <c r="K111" s="10"/>
      <c r="L111" s="20"/>
      <c r="M111" s="10"/>
      <c r="N111" s="10"/>
      <c r="O111" s="10"/>
      <c r="P111" s="10"/>
      <c r="Q111" s="10"/>
      <c r="R111" s="10"/>
      <c r="S111" s="19"/>
    </row>
    <row r="112" spans="3:19" ht="12.75">
      <c r="C112" s="16"/>
      <c r="D112" s="10"/>
      <c r="E112" s="3"/>
      <c r="F112" s="3"/>
      <c r="G112" s="3"/>
      <c r="H112" s="3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9"/>
    </row>
    <row r="113" spans="3:19" ht="12.75">
      <c r="C113" s="13"/>
      <c r="D113" s="10"/>
      <c r="E113" s="3"/>
      <c r="F113" s="3"/>
      <c r="G113" s="3"/>
      <c r="H113" s="3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9"/>
    </row>
  </sheetData>
  <sheetProtection/>
  <mergeCells count="11">
    <mergeCell ref="H4:I6"/>
    <mergeCell ref="A4:A7"/>
    <mergeCell ref="B4:B7"/>
    <mergeCell ref="C4:C7"/>
    <mergeCell ref="D4:D7"/>
    <mergeCell ref="E4:E7"/>
    <mergeCell ref="S4:S7"/>
    <mergeCell ref="J4:J7"/>
    <mergeCell ref="K4:R4"/>
    <mergeCell ref="F4:F7"/>
    <mergeCell ref="G4:G7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4"/>
  <sheetViews>
    <sheetView zoomScale="70" zoomScaleNormal="70" zoomScalePageLayoutView="0" workbookViewId="0" topLeftCell="A1">
      <selection activeCell="A2" sqref="A2"/>
    </sheetView>
  </sheetViews>
  <sheetFormatPr defaultColWidth="9.140625" defaultRowHeight="12.75"/>
  <cols>
    <col min="1" max="1" width="7.140625" style="0" customWidth="1"/>
    <col min="2" max="2" width="2.28125" style="0" bestFit="1" customWidth="1"/>
    <col min="3" max="3" width="20.57421875" style="0" customWidth="1"/>
    <col min="4" max="4" width="5.00390625" style="0" bestFit="1" customWidth="1"/>
    <col min="5" max="5" width="18.421875" style="0" bestFit="1" customWidth="1"/>
    <col min="6" max="6" width="6.140625" style="0" bestFit="1" customWidth="1"/>
    <col min="7" max="7" width="2.8515625" style="0" bestFit="1" customWidth="1"/>
    <col min="8" max="9" width="7.00390625" style="0" bestFit="1" customWidth="1"/>
    <col min="10" max="10" width="4.00390625" style="0" bestFit="1" customWidth="1"/>
    <col min="11" max="11" width="9.28125" style="0" customWidth="1"/>
    <col min="12" max="12" width="10.140625" style="0" bestFit="1" customWidth="1"/>
    <col min="13" max="13" width="9.140625" style="0" bestFit="1" customWidth="1"/>
    <col min="14" max="14" width="9.140625" style="0" customWidth="1"/>
    <col min="15" max="15" width="9.57421875" style="0" bestFit="1" customWidth="1"/>
  </cols>
  <sheetData>
    <row r="1" spans="1:2" ht="18">
      <c r="A1" s="2" t="s">
        <v>257</v>
      </c>
      <c r="B1" s="2"/>
    </row>
    <row r="2" spans="1:2" ht="18">
      <c r="A2" s="3" t="s">
        <v>258</v>
      </c>
      <c r="B2" s="2"/>
    </row>
    <row r="3" spans="2:7" ht="12.75" customHeight="1" thickBot="1">
      <c r="B3" s="2"/>
      <c r="C3" s="14"/>
      <c r="D3" s="3"/>
      <c r="E3" s="4"/>
      <c r="F3" s="4"/>
      <c r="G3" s="4"/>
    </row>
    <row r="4" spans="1:19" ht="13.5" thickBot="1">
      <c r="A4" s="227" t="s">
        <v>0</v>
      </c>
      <c r="B4" s="230"/>
      <c r="C4" s="233" t="s">
        <v>1</v>
      </c>
      <c r="D4" s="236" t="s">
        <v>2</v>
      </c>
      <c r="E4" s="233" t="s">
        <v>3</v>
      </c>
      <c r="F4" s="236" t="s">
        <v>4</v>
      </c>
      <c r="G4" s="233" t="s">
        <v>74</v>
      </c>
      <c r="H4" s="221" t="s">
        <v>5</v>
      </c>
      <c r="I4" s="222"/>
      <c r="J4" s="237" t="s">
        <v>128</v>
      </c>
      <c r="K4" s="215" t="s">
        <v>6</v>
      </c>
      <c r="L4" s="216"/>
      <c r="M4" s="216"/>
      <c r="N4" s="216"/>
      <c r="O4" s="216"/>
      <c r="P4" s="216"/>
      <c r="Q4" s="216"/>
      <c r="R4" s="217"/>
      <c r="S4" s="209" t="s">
        <v>7</v>
      </c>
    </row>
    <row r="5" spans="1:19" ht="13.5" thickBot="1">
      <c r="A5" s="228"/>
      <c r="B5" s="231"/>
      <c r="C5" s="234"/>
      <c r="D5" s="231"/>
      <c r="E5" s="234"/>
      <c r="F5" s="231"/>
      <c r="G5" s="234"/>
      <c r="H5" s="225"/>
      <c r="I5" s="226"/>
      <c r="J5" s="238"/>
      <c r="K5" s="26" t="s">
        <v>213</v>
      </c>
      <c r="L5" s="29" t="s">
        <v>124</v>
      </c>
      <c r="M5" s="29" t="s">
        <v>125</v>
      </c>
      <c r="N5" s="29" t="s">
        <v>256</v>
      </c>
      <c r="O5" s="29" t="s">
        <v>130</v>
      </c>
      <c r="P5" s="57" t="s">
        <v>135</v>
      </c>
      <c r="Q5" s="29" t="s">
        <v>12</v>
      </c>
      <c r="R5" s="129" t="s">
        <v>67</v>
      </c>
      <c r="S5" s="210"/>
    </row>
    <row r="6" spans="1:19" ht="13.5" thickBot="1">
      <c r="A6" s="229"/>
      <c r="B6" s="232"/>
      <c r="C6" s="235"/>
      <c r="D6" s="232"/>
      <c r="E6" s="235"/>
      <c r="F6" s="232"/>
      <c r="G6" s="235"/>
      <c r="H6" s="42" t="s">
        <v>166</v>
      </c>
      <c r="I6" s="41" t="s">
        <v>167</v>
      </c>
      <c r="J6" s="239"/>
      <c r="K6" s="31">
        <v>42630</v>
      </c>
      <c r="L6" s="30">
        <v>42666</v>
      </c>
      <c r="M6" s="30">
        <v>42680</v>
      </c>
      <c r="N6" s="30">
        <v>42785</v>
      </c>
      <c r="O6" s="30">
        <v>42827</v>
      </c>
      <c r="P6" s="58">
        <v>42834</v>
      </c>
      <c r="Q6" s="30">
        <v>42798</v>
      </c>
      <c r="R6" s="130"/>
      <c r="S6" s="211"/>
    </row>
    <row r="7" spans="1:19" ht="13.5" thickTop="1">
      <c r="A7" s="85">
        <v>1</v>
      </c>
      <c r="B7" s="69"/>
      <c r="C7" s="111" t="s">
        <v>31</v>
      </c>
      <c r="D7" s="107">
        <v>2002</v>
      </c>
      <c r="E7" s="107" t="s">
        <v>19</v>
      </c>
      <c r="F7" s="107" t="s">
        <v>8</v>
      </c>
      <c r="G7" s="115" t="s">
        <v>75</v>
      </c>
      <c r="H7" s="120">
        <v>128.83</v>
      </c>
      <c r="I7" s="119">
        <v>340.4</v>
      </c>
      <c r="J7" s="127">
        <f>COUNT(K7,L7,M7,O7,P7,Q7,R7)</f>
        <v>0</v>
      </c>
      <c r="K7" s="132"/>
      <c r="L7" s="97"/>
      <c r="M7" s="97"/>
      <c r="N7" s="105"/>
      <c r="O7" s="87"/>
      <c r="P7" s="87"/>
      <c r="Q7" s="86"/>
      <c r="R7" s="138"/>
      <c r="S7" s="93">
        <f aca="true" t="shared" si="0" ref="S7:S38">IF(J7&gt;2,2*MAX(K7:R7)+2*LARGE(K7:R7,2),2*K7+2*L7+2*M7+2*O7+2*P7+3.5*Q7+3*R7)+MAX(H7:I7)</f>
        <v>340.4</v>
      </c>
    </row>
    <row r="8" spans="1:19" ht="12.75">
      <c r="A8" s="106">
        <v>2</v>
      </c>
      <c r="B8" s="38"/>
      <c r="C8" s="111" t="s">
        <v>46</v>
      </c>
      <c r="D8" s="107">
        <v>2002</v>
      </c>
      <c r="E8" s="107" t="s">
        <v>10</v>
      </c>
      <c r="F8" s="107" t="s">
        <v>11</v>
      </c>
      <c r="G8" s="115" t="s">
        <v>75</v>
      </c>
      <c r="H8" s="120">
        <v>102.53</v>
      </c>
      <c r="I8" s="119">
        <v>134.87</v>
      </c>
      <c r="J8" s="127">
        <f>COUNT(K8,L8,M8,O8,P8,Q8,R8)</f>
        <v>3</v>
      </c>
      <c r="K8" s="132">
        <v>54</v>
      </c>
      <c r="L8" s="97">
        <v>58</v>
      </c>
      <c r="M8" s="97">
        <v>58</v>
      </c>
      <c r="N8" s="97"/>
      <c r="O8" s="75"/>
      <c r="P8" s="75"/>
      <c r="Q8" s="76"/>
      <c r="R8" s="134"/>
      <c r="S8" s="93">
        <f t="shared" si="0"/>
        <v>366.87</v>
      </c>
    </row>
    <row r="9" spans="1:19" ht="12.75">
      <c r="A9" s="106">
        <v>3</v>
      </c>
      <c r="B9" s="38"/>
      <c r="C9" s="111" t="s">
        <v>50</v>
      </c>
      <c r="D9" s="107">
        <v>2003</v>
      </c>
      <c r="E9" s="107" t="s">
        <v>19</v>
      </c>
      <c r="F9" s="107" t="s">
        <v>8</v>
      </c>
      <c r="G9" s="115" t="s">
        <v>76</v>
      </c>
      <c r="H9" s="121">
        <v>101.53</v>
      </c>
      <c r="I9" s="119">
        <v>258</v>
      </c>
      <c r="J9" s="127">
        <f aca="true" t="shared" si="1" ref="J9:J38">COUNT(K9,L9,M9,O9,P9,Q9,R9)</f>
        <v>0</v>
      </c>
      <c r="K9" s="132"/>
      <c r="L9" s="97"/>
      <c r="M9" s="97"/>
      <c r="N9" s="97"/>
      <c r="O9" s="43"/>
      <c r="P9" s="43"/>
      <c r="Q9" s="50"/>
      <c r="R9" s="52"/>
      <c r="S9" s="93">
        <f t="shared" si="0"/>
        <v>258</v>
      </c>
    </row>
    <row r="10" spans="1:19" ht="12.75">
      <c r="A10" s="48">
        <v>4</v>
      </c>
      <c r="B10" s="49"/>
      <c r="C10" s="101" t="s">
        <v>40</v>
      </c>
      <c r="D10" s="7">
        <v>2003</v>
      </c>
      <c r="E10" s="7" t="s">
        <v>39</v>
      </c>
      <c r="F10" s="7" t="s">
        <v>11</v>
      </c>
      <c r="G10" s="95" t="s">
        <v>75</v>
      </c>
      <c r="H10" s="120">
        <v>100.96</v>
      </c>
      <c r="I10" s="119">
        <v>118.08</v>
      </c>
      <c r="J10" s="127">
        <f t="shared" si="1"/>
        <v>3</v>
      </c>
      <c r="K10" s="132">
        <v>58</v>
      </c>
      <c r="L10" s="97">
        <v>56</v>
      </c>
      <c r="M10" s="97">
        <v>60</v>
      </c>
      <c r="N10" s="97"/>
      <c r="O10" s="44"/>
      <c r="P10" s="44"/>
      <c r="Q10" s="44"/>
      <c r="R10" s="51"/>
      <c r="S10" s="93">
        <f t="shared" si="0"/>
        <v>354.08</v>
      </c>
    </row>
    <row r="11" spans="1:19" ht="12.75">
      <c r="A11" s="48">
        <v>5</v>
      </c>
      <c r="B11" s="37"/>
      <c r="C11" s="101" t="s">
        <v>41</v>
      </c>
      <c r="D11" s="7">
        <v>2002</v>
      </c>
      <c r="E11" s="7" t="s">
        <v>10</v>
      </c>
      <c r="F11" s="7" t="s">
        <v>11</v>
      </c>
      <c r="G11" s="95" t="s">
        <v>75</v>
      </c>
      <c r="H11" s="120">
        <v>73.83</v>
      </c>
      <c r="I11" s="119">
        <v>101.08</v>
      </c>
      <c r="J11" s="127">
        <f t="shared" si="1"/>
        <v>2</v>
      </c>
      <c r="K11" s="132">
        <v>55</v>
      </c>
      <c r="L11" s="97">
        <v>48</v>
      </c>
      <c r="M11" s="97"/>
      <c r="N11" s="97"/>
      <c r="O11" s="44"/>
      <c r="P11" s="44"/>
      <c r="Q11" s="44"/>
      <c r="R11" s="51"/>
      <c r="S11" s="93">
        <f t="shared" si="0"/>
        <v>307.08</v>
      </c>
    </row>
    <row r="12" spans="1:19" ht="12.75">
      <c r="A12" s="48">
        <v>6</v>
      </c>
      <c r="B12" s="5"/>
      <c r="C12" s="101" t="s">
        <v>52</v>
      </c>
      <c r="D12" s="7">
        <v>2006</v>
      </c>
      <c r="E12" s="7" t="s">
        <v>10</v>
      </c>
      <c r="F12" s="7" t="s">
        <v>11</v>
      </c>
      <c r="G12" s="95" t="s">
        <v>75</v>
      </c>
      <c r="H12" s="120">
        <v>62.98</v>
      </c>
      <c r="I12" s="119"/>
      <c r="J12" s="127">
        <f t="shared" si="1"/>
        <v>3</v>
      </c>
      <c r="K12" s="132">
        <v>50</v>
      </c>
      <c r="L12" s="97">
        <v>52</v>
      </c>
      <c r="M12" s="97">
        <v>50</v>
      </c>
      <c r="N12" s="97"/>
      <c r="O12" s="44"/>
      <c r="P12" s="44"/>
      <c r="Q12" s="44"/>
      <c r="R12" s="51"/>
      <c r="S12" s="93">
        <f t="shared" si="0"/>
        <v>266.98</v>
      </c>
    </row>
    <row r="13" spans="1:19" ht="12.75">
      <c r="A13" s="48">
        <v>7</v>
      </c>
      <c r="B13" s="5"/>
      <c r="C13" s="101" t="s">
        <v>53</v>
      </c>
      <c r="D13" s="7">
        <v>2002</v>
      </c>
      <c r="E13" s="7" t="s">
        <v>32</v>
      </c>
      <c r="F13" s="7" t="s">
        <v>13</v>
      </c>
      <c r="G13" s="95" t="s">
        <v>75</v>
      </c>
      <c r="H13" s="120">
        <v>75.84</v>
      </c>
      <c r="I13" s="119">
        <v>44.72</v>
      </c>
      <c r="J13" s="127">
        <f t="shared" si="1"/>
        <v>3</v>
      </c>
      <c r="K13" s="132">
        <v>40</v>
      </c>
      <c r="L13" s="97">
        <v>45</v>
      </c>
      <c r="M13" s="97">
        <v>46</v>
      </c>
      <c r="N13" s="97"/>
      <c r="O13" s="44"/>
      <c r="P13" s="44"/>
      <c r="Q13" s="44"/>
      <c r="R13" s="51"/>
      <c r="S13" s="93">
        <f t="shared" si="0"/>
        <v>257.84000000000003</v>
      </c>
    </row>
    <row r="14" spans="1:19" ht="12.75">
      <c r="A14" s="48">
        <v>8</v>
      </c>
      <c r="B14" s="1"/>
      <c r="C14" s="101" t="s">
        <v>79</v>
      </c>
      <c r="D14" s="7">
        <v>2002</v>
      </c>
      <c r="E14" s="7" t="s">
        <v>19</v>
      </c>
      <c r="F14" s="7" t="s">
        <v>8</v>
      </c>
      <c r="G14" s="95" t="s">
        <v>75</v>
      </c>
      <c r="H14" s="120">
        <v>45.62</v>
      </c>
      <c r="I14" s="119"/>
      <c r="J14" s="127">
        <f t="shared" si="1"/>
        <v>3</v>
      </c>
      <c r="K14" s="132">
        <v>44</v>
      </c>
      <c r="L14" s="97">
        <v>50</v>
      </c>
      <c r="M14" s="97">
        <v>52</v>
      </c>
      <c r="N14" s="97"/>
      <c r="O14" s="44"/>
      <c r="P14" s="44"/>
      <c r="Q14" s="44"/>
      <c r="R14" s="51"/>
      <c r="S14" s="93">
        <f t="shared" si="0"/>
        <v>249.62</v>
      </c>
    </row>
    <row r="15" spans="1:19" ht="12.75">
      <c r="A15" s="48">
        <v>9</v>
      </c>
      <c r="B15" s="1"/>
      <c r="C15" s="101" t="s">
        <v>64</v>
      </c>
      <c r="D15" s="7">
        <v>2002</v>
      </c>
      <c r="E15" s="7" t="s">
        <v>68</v>
      </c>
      <c r="F15" s="7" t="s">
        <v>36</v>
      </c>
      <c r="G15" s="95" t="s">
        <v>75</v>
      </c>
      <c r="H15" s="120">
        <v>55</v>
      </c>
      <c r="I15" s="119">
        <v>44.72</v>
      </c>
      <c r="J15" s="127">
        <f t="shared" si="1"/>
        <v>3</v>
      </c>
      <c r="K15" s="132">
        <v>41</v>
      </c>
      <c r="L15" s="97">
        <v>46</v>
      </c>
      <c r="M15" s="97">
        <v>45</v>
      </c>
      <c r="N15" s="97"/>
      <c r="O15" s="44"/>
      <c r="P15" s="44"/>
      <c r="Q15" s="44"/>
      <c r="R15" s="51"/>
      <c r="S15" s="93">
        <f t="shared" si="0"/>
        <v>237</v>
      </c>
    </row>
    <row r="16" spans="1:19" ht="12.75">
      <c r="A16" s="48">
        <v>10</v>
      </c>
      <c r="B16" s="5"/>
      <c r="C16" s="101" t="s">
        <v>44</v>
      </c>
      <c r="D16" s="7">
        <v>2002</v>
      </c>
      <c r="E16" s="7" t="s">
        <v>26</v>
      </c>
      <c r="F16" s="7" t="s">
        <v>11</v>
      </c>
      <c r="G16" s="95" t="s">
        <v>75</v>
      </c>
      <c r="H16" s="120">
        <v>34.14</v>
      </c>
      <c r="I16" s="119"/>
      <c r="J16" s="127">
        <f t="shared" si="1"/>
        <v>3</v>
      </c>
      <c r="K16" s="132">
        <v>46</v>
      </c>
      <c r="L16" s="97">
        <v>31</v>
      </c>
      <c r="M16" s="97">
        <v>43</v>
      </c>
      <c r="N16" s="97"/>
      <c r="O16" s="44"/>
      <c r="P16" s="44"/>
      <c r="Q16" s="44"/>
      <c r="R16" s="51"/>
      <c r="S16" s="93">
        <f t="shared" si="0"/>
        <v>212.14</v>
      </c>
    </row>
    <row r="17" spans="1:19" ht="12.75">
      <c r="A17" s="48">
        <v>11</v>
      </c>
      <c r="B17" s="5"/>
      <c r="C17" s="101" t="s">
        <v>38</v>
      </c>
      <c r="D17" s="7">
        <v>2002</v>
      </c>
      <c r="E17" s="7" t="s">
        <v>39</v>
      </c>
      <c r="F17" s="7" t="s">
        <v>11</v>
      </c>
      <c r="G17" s="95" t="s">
        <v>75</v>
      </c>
      <c r="H17" s="120">
        <v>35.57</v>
      </c>
      <c r="I17" s="119"/>
      <c r="J17" s="127">
        <f t="shared" si="1"/>
        <v>3</v>
      </c>
      <c r="K17" s="132">
        <v>42</v>
      </c>
      <c r="L17" s="97">
        <v>44</v>
      </c>
      <c r="M17" s="97">
        <v>44</v>
      </c>
      <c r="N17" s="97"/>
      <c r="O17" s="44"/>
      <c r="P17" s="44"/>
      <c r="Q17" s="44"/>
      <c r="R17" s="51"/>
      <c r="S17" s="93">
        <f t="shared" si="0"/>
        <v>211.57</v>
      </c>
    </row>
    <row r="18" spans="1:19" ht="12.75">
      <c r="A18" s="48">
        <v>12</v>
      </c>
      <c r="B18" s="5"/>
      <c r="C18" s="101" t="s">
        <v>82</v>
      </c>
      <c r="D18" s="7">
        <v>2002</v>
      </c>
      <c r="E18" s="7" t="s">
        <v>68</v>
      </c>
      <c r="F18" s="7" t="s">
        <v>36</v>
      </c>
      <c r="G18" s="95" t="s">
        <v>75</v>
      </c>
      <c r="H18" s="120">
        <v>27.61</v>
      </c>
      <c r="I18" s="119"/>
      <c r="J18" s="127">
        <f t="shared" si="1"/>
        <v>3</v>
      </c>
      <c r="K18" s="132">
        <v>35</v>
      </c>
      <c r="L18" s="97">
        <v>30</v>
      </c>
      <c r="M18" s="97">
        <v>35</v>
      </c>
      <c r="N18" s="97"/>
      <c r="O18" s="44"/>
      <c r="P18" s="44"/>
      <c r="Q18" s="44"/>
      <c r="R18" s="51"/>
      <c r="S18" s="93">
        <f t="shared" si="0"/>
        <v>167.61</v>
      </c>
    </row>
    <row r="19" spans="1:19" ht="12.75">
      <c r="A19" s="48">
        <v>13</v>
      </c>
      <c r="B19" s="5"/>
      <c r="C19" s="101" t="s">
        <v>62</v>
      </c>
      <c r="D19" s="7">
        <v>2002</v>
      </c>
      <c r="E19" s="7" t="s">
        <v>68</v>
      </c>
      <c r="F19" s="7" t="s">
        <v>36</v>
      </c>
      <c r="G19" s="95" t="s">
        <v>75</v>
      </c>
      <c r="H19" s="120">
        <v>23.14</v>
      </c>
      <c r="I19" s="119"/>
      <c r="J19" s="127">
        <f t="shared" si="1"/>
        <v>2</v>
      </c>
      <c r="K19" s="132">
        <v>36</v>
      </c>
      <c r="L19" s="97">
        <v>35</v>
      </c>
      <c r="M19" s="97"/>
      <c r="N19" s="97"/>
      <c r="O19" s="44"/>
      <c r="P19" s="44"/>
      <c r="Q19" s="44"/>
      <c r="R19" s="51"/>
      <c r="S19" s="93">
        <f t="shared" si="0"/>
        <v>165.14</v>
      </c>
    </row>
    <row r="20" spans="1:19" ht="12.75">
      <c r="A20" s="48">
        <v>14</v>
      </c>
      <c r="B20" s="5"/>
      <c r="C20" s="101" t="s">
        <v>228</v>
      </c>
      <c r="D20" s="7">
        <v>2003</v>
      </c>
      <c r="E20" s="7" t="s">
        <v>10</v>
      </c>
      <c r="F20" s="7" t="s">
        <v>11</v>
      </c>
      <c r="G20" s="95" t="s">
        <v>76</v>
      </c>
      <c r="H20" s="120">
        <v>78</v>
      </c>
      <c r="I20" s="119">
        <v>120.6</v>
      </c>
      <c r="J20" s="127">
        <f t="shared" si="1"/>
        <v>1</v>
      </c>
      <c r="K20" s="132"/>
      <c r="L20" s="97">
        <v>18</v>
      </c>
      <c r="M20" s="97"/>
      <c r="N20" s="97"/>
      <c r="O20" s="44"/>
      <c r="P20" s="44"/>
      <c r="Q20" s="44"/>
      <c r="R20" s="51"/>
      <c r="S20" s="93">
        <f t="shared" si="0"/>
        <v>156.6</v>
      </c>
    </row>
    <row r="21" spans="1:19" ht="12.75">
      <c r="A21" s="48">
        <v>15</v>
      </c>
      <c r="B21" s="5"/>
      <c r="C21" s="101" t="s">
        <v>63</v>
      </c>
      <c r="D21" s="7">
        <v>2004</v>
      </c>
      <c r="E21" s="7" t="s">
        <v>33</v>
      </c>
      <c r="F21" s="7" t="s">
        <v>11</v>
      </c>
      <c r="G21" s="95" t="s">
        <v>76</v>
      </c>
      <c r="H21" s="120">
        <v>33.89</v>
      </c>
      <c r="I21" s="119"/>
      <c r="J21" s="127">
        <f t="shared" si="1"/>
        <v>3</v>
      </c>
      <c r="K21" s="132">
        <v>26</v>
      </c>
      <c r="L21" s="97">
        <v>24</v>
      </c>
      <c r="M21" s="97">
        <v>32</v>
      </c>
      <c r="N21" s="97"/>
      <c r="O21" s="44"/>
      <c r="P21" s="44"/>
      <c r="Q21" s="44"/>
      <c r="R21" s="51"/>
      <c r="S21" s="93">
        <f t="shared" si="0"/>
        <v>149.89</v>
      </c>
    </row>
    <row r="22" spans="1:19" ht="12.75">
      <c r="A22" s="48">
        <v>16</v>
      </c>
      <c r="B22" s="5"/>
      <c r="C22" s="101" t="s">
        <v>160</v>
      </c>
      <c r="D22" s="7">
        <v>2002</v>
      </c>
      <c r="E22" s="7" t="s">
        <v>33</v>
      </c>
      <c r="F22" s="7" t="s">
        <v>11</v>
      </c>
      <c r="G22" s="95" t="s">
        <v>76</v>
      </c>
      <c r="H22" s="120">
        <v>35.83</v>
      </c>
      <c r="I22" s="119"/>
      <c r="J22" s="127">
        <f t="shared" si="1"/>
        <v>3</v>
      </c>
      <c r="K22" s="132">
        <v>23</v>
      </c>
      <c r="L22" s="97">
        <v>32</v>
      </c>
      <c r="M22" s="97">
        <v>21</v>
      </c>
      <c r="N22" s="97"/>
      <c r="O22" s="44"/>
      <c r="P22" s="44"/>
      <c r="Q22" s="44"/>
      <c r="R22" s="51"/>
      <c r="S22" s="93">
        <f t="shared" si="0"/>
        <v>145.82999999999998</v>
      </c>
    </row>
    <row r="23" spans="1:19" ht="12.75">
      <c r="A23" s="48">
        <v>17</v>
      </c>
      <c r="B23" s="5"/>
      <c r="C23" s="101" t="s">
        <v>56</v>
      </c>
      <c r="D23" s="7">
        <v>2002</v>
      </c>
      <c r="E23" s="7" t="s">
        <v>33</v>
      </c>
      <c r="F23" s="7" t="s">
        <v>11</v>
      </c>
      <c r="G23" s="95" t="s">
        <v>76</v>
      </c>
      <c r="H23" s="120">
        <v>16.67</v>
      </c>
      <c r="I23" s="119"/>
      <c r="J23" s="127">
        <f t="shared" si="1"/>
        <v>2</v>
      </c>
      <c r="K23" s="132"/>
      <c r="L23" s="97">
        <v>33</v>
      </c>
      <c r="M23" s="97">
        <v>31</v>
      </c>
      <c r="N23" s="97"/>
      <c r="O23" s="44"/>
      <c r="P23" s="44"/>
      <c r="Q23" s="44"/>
      <c r="R23" s="51"/>
      <c r="S23" s="93">
        <f t="shared" si="0"/>
        <v>144.67000000000002</v>
      </c>
    </row>
    <row r="24" spans="1:19" ht="12.75">
      <c r="A24" s="48">
        <v>18</v>
      </c>
      <c r="B24" s="5"/>
      <c r="C24" s="101" t="s">
        <v>78</v>
      </c>
      <c r="D24" s="7">
        <v>2003</v>
      </c>
      <c r="E24" s="7" t="s">
        <v>19</v>
      </c>
      <c r="F24" s="7" t="s">
        <v>13</v>
      </c>
      <c r="G24" s="95" t="s">
        <v>76</v>
      </c>
      <c r="H24" s="120">
        <v>40.03</v>
      </c>
      <c r="I24" s="119"/>
      <c r="J24" s="127">
        <f t="shared" si="1"/>
        <v>3</v>
      </c>
      <c r="K24" s="132">
        <v>24</v>
      </c>
      <c r="L24" s="97">
        <v>25</v>
      </c>
      <c r="M24" s="97">
        <v>24</v>
      </c>
      <c r="N24" s="97"/>
      <c r="O24" s="44"/>
      <c r="P24" s="44"/>
      <c r="Q24" s="44"/>
      <c r="R24" s="51"/>
      <c r="S24" s="93">
        <f t="shared" si="0"/>
        <v>138.03</v>
      </c>
    </row>
    <row r="25" spans="1:19" ht="12.75">
      <c r="A25" s="48">
        <v>19</v>
      </c>
      <c r="B25" s="5"/>
      <c r="C25" s="101" t="s">
        <v>85</v>
      </c>
      <c r="D25" s="7">
        <v>2003</v>
      </c>
      <c r="E25" s="7" t="s">
        <v>10</v>
      </c>
      <c r="F25" s="7" t="s">
        <v>11</v>
      </c>
      <c r="G25" s="95" t="s">
        <v>76</v>
      </c>
      <c r="H25" s="120">
        <v>32.45</v>
      </c>
      <c r="I25" s="119"/>
      <c r="J25" s="127">
        <f t="shared" si="1"/>
        <v>3</v>
      </c>
      <c r="K25" s="132">
        <v>30</v>
      </c>
      <c r="L25" s="97">
        <v>21</v>
      </c>
      <c r="M25" s="97">
        <v>11</v>
      </c>
      <c r="N25" s="97"/>
      <c r="O25" s="44"/>
      <c r="P25" s="44"/>
      <c r="Q25" s="44"/>
      <c r="R25" s="51"/>
      <c r="S25" s="93">
        <f t="shared" si="0"/>
        <v>134.45</v>
      </c>
    </row>
    <row r="26" spans="1:19" ht="12.75">
      <c r="A26" s="48">
        <v>20</v>
      </c>
      <c r="B26" s="5"/>
      <c r="C26" s="101" t="s">
        <v>54</v>
      </c>
      <c r="D26" s="7">
        <v>2004</v>
      </c>
      <c r="E26" s="7" t="s">
        <v>10</v>
      </c>
      <c r="F26" s="7" t="s">
        <v>11</v>
      </c>
      <c r="G26" s="95" t="s">
        <v>75</v>
      </c>
      <c r="H26" s="120">
        <v>32.81</v>
      </c>
      <c r="I26" s="119"/>
      <c r="J26" s="127">
        <f t="shared" si="1"/>
        <v>2</v>
      </c>
      <c r="K26" s="132"/>
      <c r="L26" s="97">
        <v>16</v>
      </c>
      <c r="M26" s="97">
        <v>28</v>
      </c>
      <c r="N26" s="97"/>
      <c r="O26" s="44"/>
      <c r="P26" s="44"/>
      <c r="Q26" s="44"/>
      <c r="R26" s="51"/>
      <c r="S26" s="93">
        <f t="shared" si="0"/>
        <v>120.81</v>
      </c>
    </row>
    <row r="27" spans="1:19" ht="12.75">
      <c r="A27" s="48">
        <v>21</v>
      </c>
      <c r="B27" s="5"/>
      <c r="C27" s="101" t="s">
        <v>59</v>
      </c>
      <c r="D27" s="7">
        <v>2004</v>
      </c>
      <c r="E27" s="7" t="s">
        <v>39</v>
      </c>
      <c r="F27" s="7" t="s">
        <v>11</v>
      </c>
      <c r="G27" s="95" t="s">
        <v>75</v>
      </c>
      <c r="H27" s="120">
        <v>13.62</v>
      </c>
      <c r="I27" s="119"/>
      <c r="J27" s="127">
        <f t="shared" si="1"/>
        <v>3</v>
      </c>
      <c r="K27" s="132">
        <v>20</v>
      </c>
      <c r="L27" s="97">
        <v>28</v>
      </c>
      <c r="M27" s="97">
        <v>15</v>
      </c>
      <c r="N27" s="97"/>
      <c r="O27" s="44"/>
      <c r="P27" s="44"/>
      <c r="Q27" s="44"/>
      <c r="R27" s="51"/>
      <c r="S27" s="93">
        <f t="shared" si="0"/>
        <v>109.62</v>
      </c>
    </row>
    <row r="28" spans="1:19" ht="12.75">
      <c r="A28" s="48">
        <v>22</v>
      </c>
      <c r="B28" s="5"/>
      <c r="C28" s="101" t="s">
        <v>58</v>
      </c>
      <c r="D28" s="7">
        <v>2004</v>
      </c>
      <c r="E28" s="7" t="s">
        <v>10</v>
      </c>
      <c r="F28" s="7" t="s">
        <v>11</v>
      </c>
      <c r="G28" s="95" t="s">
        <v>75</v>
      </c>
      <c r="H28" s="120">
        <v>13.62</v>
      </c>
      <c r="I28" s="119"/>
      <c r="J28" s="127">
        <f t="shared" si="1"/>
        <v>3</v>
      </c>
      <c r="K28" s="132">
        <v>21</v>
      </c>
      <c r="L28" s="97">
        <v>11</v>
      </c>
      <c r="M28" s="97">
        <v>26</v>
      </c>
      <c r="N28" s="97"/>
      <c r="O28" s="44"/>
      <c r="P28" s="44"/>
      <c r="Q28" s="44"/>
      <c r="R28" s="51"/>
      <c r="S28" s="93">
        <f t="shared" si="0"/>
        <v>107.62</v>
      </c>
    </row>
    <row r="29" spans="1:19" ht="12.75">
      <c r="A29" s="48">
        <v>23</v>
      </c>
      <c r="B29" s="5"/>
      <c r="C29" s="101" t="s">
        <v>88</v>
      </c>
      <c r="D29" s="7">
        <v>2003</v>
      </c>
      <c r="E29" s="7" t="s">
        <v>32</v>
      </c>
      <c r="F29" s="7" t="s">
        <v>13</v>
      </c>
      <c r="G29" s="95" t="s">
        <v>76</v>
      </c>
      <c r="H29" s="120">
        <v>12.33</v>
      </c>
      <c r="I29" s="119"/>
      <c r="J29" s="127">
        <f t="shared" si="1"/>
        <v>3</v>
      </c>
      <c r="K29" s="132">
        <v>22</v>
      </c>
      <c r="L29" s="97">
        <v>12</v>
      </c>
      <c r="M29" s="97">
        <v>25</v>
      </c>
      <c r="N29" s="97"/>
      <c r="O29" s="44"/>
      <c r="P29" s="44"/>
      <c r="Q29" s="44"/>
      <c r="R29" s="51"/>
      <c r="S29" s="93">
        <f t="shared" si="0"/>
        <v>106.33</v>
      </c>
    </row>
    <row r="30" spans="1:19" ht="12.75">
      <c r="A30" s="48">
        <v>24</v>
      </c>
      <c r="B30" s="5"/>
      <c r="C30" s="101" t="s">
        <v>81</v>
      </c>
      <c r="D30" s="7">
        <v>2003</v>
      </c>
      <c r="E30" s="7" t="s">
        <v>32</v>
      </c>
      <c r="F30" s="7" t="s">
        <v>13</v>
      </c>
      <c r="G30" s="95" t="s">
        <v>75</v>
      </c>
      <c r="H30" s="120">
        <v>27.38</v>
      </c>
      <c r="I30" s="119"/>
      <c r="J30" s="127">
        <f t="shared" si="1"/>
        <v>2</v>
      </c>
      <c r="K30" s="132"/>
      <c r="L30" s="97">
        <v>14</v>
      </c>
      <c r="M30" s="97">
        <v>14</v>
      </c>
      <c r="N30" s="97"/>
      <c r="O30" s="44"/>
      <c r="P30" s="44"/>
      <c r="Q30" s="44"/>
      <c r="R30" s="51"/>
      <c r="S30" s="93">
        <f t="shared" si="0"/>
        <v>83.38</v>
      </c>
    </row>
    <row r="31" spans="1:19" ht="12.75">
      <c r="A31" s="48">
        <v>25</v>
      </c>
      <c r="B31" s="5"/>
      <c r="C31" s="101" t="s">
        <v>86</v>
      </c>
      <c r="D31" s="7">
        <v>2002</v>
      </c>
      <c r="E31" s="7" t="s">
        <v>68</v>
      </c>
      <c r="F31" s="7" t="s">
        <v>36</v>
      </c>
      <c r="G31" s="95" t="s">
        <v>75</v>
      </c>
      <c r="H31" s="120"/>
      <c r="I31" s="119"/>
      <c r="J31" s="127">
        <f t="shared" si="1"/>
        <v>3</v>
      </c>
      <c r="K31" s="132">
        <v>28</v>
      </c>
      <c r="L31" s="97">
        <v>13</v>
      </c>
      <c r="M31" s="97">
        <v>12</v>
      </c>
      <c r="N31" s="97"/>
      <c r="O31" s="44"/>
      <c r="P31" s="44"/>
      <c r="Q31" s="44"/>
      <c r="R31" s="51"/>
      <c r="S31" s="93">
        <f t="shared" si="0"/>
        <v>82</v>
      </c>
    </row>
    <row r="32" spans="1:19" ht="12.75">
      <c r="A32" s="48">
        <v>26</v>
      </c>
      <c r="B32" s="5"/>
      <c r="C32" s="101" t="s">
        <v>157</v>
      </c>
      <c r="D32" s="7">
        <v>2002</v>
      </c>
      <c r="E32" s="7" t="s">
        <v>19</v>
      </c>
      <c r="F32" s="7" t="s">
        <v>8</v>
      </c>
      <c r="G32" s="95" t="s">
        <v>75</v>
      </c>
      <c r="H32" s="120">
        <v>12.47</v>
      </c>
      <c r="I32" s="119"/>
      <c r="J32" s="127">
        <f t="shared" si="1"/>
        <v>3</v>
      </c>
      <c r="K32" s="132">
        <v>16</v>
      </c>
      <c r="L32" s="97">
        <v>7</v>
      </c>
      <c r="M32" s="97">
        <v>13</v>
      </c>
      <c r="N32" s="97"/>
      <c r="O32" s="44"/>
      <c r="P32" s="44"/>
      <c r="Q32" s="44"/>
      <c r="R32" s="51"/>
      <c r="S32" s="93">
        <f t="shared" si="0"/>
        <v>70.47</v>
      </c>
    </row>
    <row r="33" spans="1:19" ht="12.75">
      <c r="A33" s="48">
        <v>27</v>
      </c>
      <c r="B33" s="5"/>
      <c r="C33" s="101" t="s">
        <v>241</v>
      </c>
      <c r="D33" s="7">
        <v>2003</v>
      </c>
      <c r="E33" s="7" t="s">
        <v>37</v>
      </c>
      <c r="F33" s="7" t="s">
        <v>13</v>
      </c>
      <c r="G33" s="95" t="s">
        <v>75</v>
      </c>
      <c r="H33" s="120"/>
      <c r="I33" s="119"/>
      <c r="J33" s="127">
        <f t="shared" si="1"/>
        <v>3</v>
      </c>
      <c r="K33" s="132">
        <v>18</v>
      </c>
      <c r="L33" s="97">
        <v>8</v>
      </c>
      <c r="M33" s="97">
        <v>5</v>
      </c>
      <c r="N33" s="97"/>
      <c r="O33" s="44"/>
      <c r="P33" s="44"/>
      <c r="Q33" s="44"/>
      <c r="R33" s="51"/>
      <c r="S33" s="93">
        <f t="shared" si="0"/>
        <v>52</v>
      </c>
    </row>
    <row r="34" spans="1:19" ht="12.75">
      <c r="A34" s="48">
        <v>28</v>
      </c>
      <c r="B34" s="5"/>
      <c r="C34" s="101" t="s">
        <v>107</v>
      </c>
      <c r="D34" s="7">
        <v>2005</v>
      </c>
      <c r="E34" s="7" t="s">
        <v>10</v>
      </c>
      <c r="F34" s="7" t="s">
        <v>11</v>
      </c>
      <c r="G34" s="95" t="s">
        <v>76</v>
      </c>
      <c r="H34" s="120"/>
      <c r="I34" s="119"/>
      <c r="J34" s="127">
        <f t="shared" si="1"/>
        <v>2</v>
      </c>
      <c r="K34" s="132">
        <v>14</v>
      </c>
      <c r="L34" s="97">
        <v>5</v>
      </c>
      <c r="M34" s="97"/>
      <c r="N34" s="97"/>
      <c r="O34" s="44"/>
      <c r="P34" s="44"/>
      <c r="Q34" s="44"/>
      <c r="R34" s="51"/>
      <c r="S34" s="93">
        <f t="shared" si="0"/>
        <v>38</v>
      </c>
    </row>
    <row r="35" spans="1:19" ht="12.75">
      <c r="A35" s="48">
        <v>29</v>
      </c>
      <c r="B35" s="5"/>
      <c r="C35" s="101" t="s">
        <v>122</v>
      </c>
      <c r="D35" s="7">
        <v>2004</v>
      </c>
      <c r="E35" s="7" t="s">
        <v>37</v>
      </c>
      <c r="F35" s="7" t="s">
        <v>13</v>
      </c>
      <c r="G35" s="95" t="s">
        <v>76</v>
      </c>
      <c r="H35" s="120"/>
      <c r="I35" s="119"/>
      <c r="J35" s="127">
        <f t="shared" si="1"/>
        <v>3</v>
      </c>
      <c r="K35" s="132">
        <v>13</v>
      </c>
      <c r="L35" s="97">
        <v>4</v>
      </c>
      <c r="M35" s="97">
        <v>1</v>
      </c>
      <c r="N35" s="97"/>
      <c r="O35" s="44"/>
      <c r="P35" s="44"/>
      <c r="Q35" s="44"/>
      <c r="R35" s="51"/>
      <c r="S35" s="93">
        <f t="shared" si="0"/>
        <v>34</v>
      </c>
    </row>
    <row r="36" spans="1:19" ht="12.75">
      <c r="A36" s="48">
        <v>30</v>
      </c>
      <c r="B36" s="5"/>
      <c r="C36" s="101" t="s">
        <v>57</v>
      </c>
      <c r="D36" s="7">
        <v>2005</v>
      </c>
      <c r="E36" s="7" t="s">
        <v>39</v>
      </c>
      <c r="F36" s="7" t="s">
        <v>11</v>
      </c>
      <c r="G36" s="95" t="s">
        <v>75</v>
      </c>
      <c r="H36" s="120">
        <v>12</v>
      </c>
      <c r="I36" s="119"/>
      <c r="J36" s="127">
        <f t="shared" si="1"/>
        <v>3</v>
      </c>
      <c r="K36" s="132">
        <v>1</v>
      </c>
      <c r="L36" s="97">
        <v>5</v>
      </c>
      <c r="M36" s="97">
        <v>5</v>
      </c>
      <c r="N36" s="97"/>
      <c r="O36" s="44"/>
      <c r="P36" s="44"/>
      <c r="Q36" s="44"/>
      <c r="R36" s="51"/>
      <c r="S36" s="93">
        <f t="shared" si="0"/>
        <v>32</v>
      </c>
    </row>
    <row r="37" spans="1:19" ht="12.75">
      <c r="A37" s="48">
        <v>31</v>
      </c>
      <c r="B37" s="5"/>
      <c r="C37" s="101" t="s">
        <v>77</v>
      </c>
      <c r="D37" s="7">
        <v>2004</v>
      </c>
      <c r="E37" s="7" t="s">
        <v>10</v>
      </c>
      <c r="F37" s="7" t="s">
        <v>11</v>
      </c>
      <c r="G37" s="95" t="s">
        <v>76</v>
      </c>
      <c r="H37" s="120"/>
      <c r="I37" s="119"/>
      <c r="J37" s="127">
        <f t="shared" si="1"/>
        <v>2</v>
      </c>
      <c r="K37" s="132">
        <v>11</v>
      </c>
      <c r="L37" s="97">
        <v>4</v>
      </c>
      <c r="M37" s="97"/>
      <c r="N37" s="97"/>
      <c r="O37" s="44"/>
      <c r="P37" s="44"/>
      <c r="Q37" s="44"/>
      <c r="R37" s="51"/>
      <c r="S37" s="93">
        <f t="shared" si="0"/>
        <v>30</v>
      </c>
    </row>
    <row r="38" spans="1:19" ht="12.75">
      <c r="A38" s="48">
        <v>32</v>
      </c>
      <c r="B38" s="5"/>
      <c r="C38" s="101" t="s">
        <v>141</v>
      </c>
      <c r="D38" s="7">
        <v>2003</v>
      </c>
      <c r="E38" s="7" t="s">
        <v>37</v>
      </c>
      <c r="F38" s="7" t="s">
        <v>13</v>
      </c>
      <c r="G38" s="95" t="s">
        <v>76</v>
      </c>
      <c r="H38" s="120"/>
      <c r="I38" s="119"/>
      <c r="J38" s="127">
        <f t="shared" si="1"/>
        <v>2</v>
      </c>
      <c r="K38" s="132">
        <v>12</v>
      </c>
      <c r="L38" s="97">
        <v>1</v>
      </c>
      <c r="M38" s="97"/>
      <c r="N38" s="97"/>
      <c r="O38" s="44"/>
      <c r="P38" s="44"/>
      <c r="Q38" s="44"/>
      <c r="R38" s="51"/>
      <c r="S38" s="93">
        <f t="shared" si="0"/>
        <v>26</v>
      </c>
    </row>
    <row r="39" spans="1:19" ht="12.75">
      <c r="A39" s="48">
        <v>33</v>
      </c>
      <c r="B39" s="5"/>
      <c r="C39" s="101" t="s">
        <v>216</v>
      </c>
      <c r="D39" s="7">
        <v>2002</v>
      </c>
      <c r="E39" s="7" t="s">
        <v>170</v>
      </c>
      <c r="F39" s="7" t="s">
        <v>8</v>
      </c>
      <c r="G39" s="95" t="s">
        <v>75</v>
      </c>
      <c r="H39" s="120"/>
      <c r="I39" s="119"/>
      <c r="J39" s="127">
        <f aca="true" t="shared" si="2" ref="J39:J70">COUNT(K39,L39,M39,O39,P39,Q39,R39)</f>
        <v>2</v>
      </c>
      <c r="K39" s="132">
        <v>6</v>
      </c>
      <c r="L39" s="97"/>
      <c r="M39" s="97">
        <v>6</v>
      </c>
      <c r="N39" s="97"/>
      <c r="O39" s="44"/>
      <c r="P39" s="44"/>
      <c r="Q39" s="44"/>
      <c r="R39" s="51"/>
      <c r="S39" s="93">
        <f aca="true" t="shared" si="3" ref="S39:S70">IF(J39&gt;2,2*MAX(K39:R39)+2*LARGE(K39:R39,2),2*K39+2*L39+2*M39+2*O39+2*P39+3.5*Q39+3*R39)+MAX(H39:I39)</f>
        <v>24</v>
      </c>
    </row>
    <row r="40" spans="1:19" ht="12.75">
      <c r="A40" s="48">
        <v>34</v>
      </c>
      <c r="B40" s="5"/>
      <c r="C40" s="101" t="s">
        <v>87</v>
      </c>
      <c r="D40" s="7">
        <v>2003</v>
      </c>
      <c r="E40" s="7" t="s">
        <v>32</v>
      </c>
      <c r="F40" s="7" t="s">
        <v>13</v>
      </c>
      <c r="G40" s="95" t="s">
        <v>75</v>
      </c>
      <c r="H40" s="120"/>
      <c r="I40" s="119"/>
      <c r="J40" s="127">
        <f t="shared" si="2"/>
        <v>3</v>
      </c>
      <c r="K40" s="132">
        <v>6</v>
      </c>
      <c r="L40" s="97">
        <v>5</v>
      </c>
      <c r="M40" s="97">
        <v>3</v>
      </c>
      <c r="N40" s="97"/>
      <c r="O40" s="44"/>
      <c r="P40" s="44"/>
      <c r="Q40" s="44"/>
      <c r="R40" s="51"/>
      <c r="S40" s="93">
        <f t="shared" si="3"/>
        <v>22</v>
      </c>
    </row>
    <row r="41" spans="1:19" ht="12.75">
      <c r="A41" s="48">
        <v>34</v>
      </c>
      <c r="B41" s="5"/>
      <c r="C41" s="101" t="s">
        <v>83</v>
      </c>
      <c r="D41" s="7">
        <v>2004</v>
      </c>
      <c r="E41" s="7" t="s">
        <v>68</v>
      </c>
      <c r="F41" s="7" t="s">
        <v>36</v>
      </c>
      <c r="G41" s="95" t="s">
        <v>75</v>
      </c>
      <c r="H41" s="120"/>
      <c r="I41" s="119"/>
      <c r="J41" s="127">
        <f t="shared" si="2"/>
        <v>3</v>
      </c>
      <c r="K41" s="132">
        <v>1</v>
      </c>
      <c r="L41" s="97">
        <v>7</v>
      </c>
      <c r="M41" s="97">
        <v>4</v>
      </c>
      <c r="N41" s="97"/>
      <c r="O41" s="44"/>
      <c r="P41" s="44"/>
      <c r="Q41" s="44"/>
      <c r="R41" s="51"/>
      <c r="S41" s="93">
        <f t="shared" si="3"/>
        <v>22</v>
      </c>
    </row>
    <row r="42" spans="1:19" ht="12.75">
      <c r="A42" s="48">
        <v>36</v>
      </c>
      <c r="B42" s="5"/>
      <c r="C42" s="101" t="s">
        <v>222</v>
      </c>
      <c r="D42" s="7">
        <v>2003</v>
      </c>
      <c r="E42" s="7" t="s">
        <v>37</v>
      </c>
      <c r="F42" s="7" t="s">
        <v>13</v>
      </c>
      <c r="G42" s="95" t="s">
        <v>75</v>
      </c>
      <c r="H42" s="120"/>
      <c r="I42" s="119"/>
      <c r="J42" s="127">
        <f t="shared" si="2"/>
        <v>3</v>
      </c>
      <c r="K42" s="132">
        <v>5</v>
      </c>
      <c r="L42" s="97">
        <v>5</v>
      </c>
      <c r="M42" s="97">
        <v>5</v>
      </c>
      <c r="N42" s="97"/>
      <c r="O42" s="44"/>
      <c r="P42" s="44"/>
      <c r="Q42" s="44"/>
      <c r="R42" s="51"/>
      <c r="S42" s="93">
        <f t="shared" si="3"/>
        <v>20</v>
      </c>
    </row>
    <row r="43" spans="1:19" ht="12.75">
      <c r="A43" s="48">
        <v>36</v>
      </c>
      <c r="B43" s="5"/>
      <c r="C43" s="101" t="s">
        <v>223</v>
      </c>
      <c r="D43" s="7">
        <v>2003</v>
      </c>
      <c r="E43" s="7" t="s">
        <v>170</v>
      </c>
      <c r="F43" s="7" t="s">
        <v>8</v>
      </c>
      <c r="G43" s="95" t="s">
        <v>76</v>
      </c>
      <c r="H43" s="120"/>
      <c r="I43" s="119"/>
      <c r="J43" s="127">
        <f t="shared" si="2"/>
        <v>2</v>
      </c>
      <c r="K43" s="132">
        <v>4</v>
      </c>
      <c r="L43" s="97"/>
      <c r="M43" s="97">
        <v>6</v>
      </c>
      <c r="N43" s="97"/>
      <c r="O43" s="44"/>
      <c r="P43" s="44"/>
      <c r="Q43" s="44"/>
      <c r="R43" s="51"/>
      <c r="S43" s="93">
        <f t="shared" si="3"/>
        <v>20</v>
      </c>
    </row>
    <row r="44" spans="1:19" ht="12.75">
      <c r="A44" s="48">
        <v>36</v>
      </c>
      <c r="B44" s="5"/>
      <c r="C44" s="101" t="s">
        <v>179</v>
      </c>
      <c r="D44" s="7">
        <v>2002</v>
      </c>
      <c r="E44" s="7" t="s">
        <v>70</v>
      </c>
      <c r="F44" s="7" t="s">
        <v>22</v>
      </c>
      <c r="G44" s="95" t="s">
        <v>75</v>
      </c>
      <c r="H44" s="120"/>
      <c r="I44" s="119"/>
      <c r="J44" s="127">
        <f t="shared" si="2"/>
        <v>2</v>
      </c>
      <c r="K44" s="132">
        <v>5</v>
      </c>
      <c r="L44" s="97">
        <v>5</v>
      </c>
      <c r="M44" s="97"/>
      <c r="N44" s="97"/>
      <c r="O44" s="44"/>
      <c r="P44" s="44"/>
      <c r="Q44" s="44"/>
      <c r="R44" s="51"/>
      <c r="S44" s="93">
        <f t="shared" si="3"/>
        <v>20</v>
      </c>
    </row>
    <row r="45" spans="1:19" ht="12.75">
      <c r="A45" s="48">
        <v>39</v>
      </c>
      <c r="B45" s="5"/>
      <c r="C45" s="101" t="s">
        <v>104</v>
      </c>
      <c r="D45" s="7">
        <v>2002</v>
      </c>
      <c r="E45" s="7" t="s">
        <v>71</v>
      </c>
      <c r="F45" s="7" t="s">
        <v>11</v>
      </c>
      <c r="G45" s="95" t="s">
        <v>75</v>
      </c>
      <c r="H45" s="120"/>
      <c r="I45" s="119"/>
      <c r="J45" s="127">
        <f t="shared" si="2"/>
        <v>3</v>
      </c>
      <c r="K45" s="132">
        <v>5</v>
      </c>
      <c r="L45" s="97">
        <v>4</v>
      </c>
      <c r="M45" s="97">
        <v>4</v>
      </c>
      <c r="N45" s="97"/>
      <c r="O45" s="44"/>
      <c r="P45" s="44"/>
      <c r="Q45" s="44"/>
      <c r="R45" s="51"/>
      <c r="S45" s="93">
        <f t="shared" si="3"/>
        <v>18</v>
      </c>
    </row>
    <row r="46" spans="1:19" ht="12.75">
      <c r="A46" s="48">
        <v>39</v>
      </c>
      <c r="B46" s="5"/>
      <c r="C46" s="101" t="s">
        <v>163</v>
      </c>
      <c r="D46" s="7">
        <v>2002</v>
      </c>
      <c r="E46" s="7" t="s">
        <v>37</v>
      </c>
      <c r="F46" s="7" t="s">
        <v>13</v>
      </c>
      <c r="G46" s="95" t="s">
        <v>75</v>
      </c>
      <c r="H46" s="120"/>
      <c r="I46" s="119"/>
      <c r="J46" s="127">
        <f t="shared" si="2"/>
        <v>2</v>
      </c>
      <c r="K46" s="132">
        <v>5</v>
      </c>
      <c r="L46" s="97">
        <v>4</v>
      </c>
      <c r="M46" s="97"/>
      <c r="N46" s="97"/>
      <c r="O46" s="44"/>
      <c r="P46" s="44"/>
      <c r="Q46" s="44"/>
      <c r="R46" s="51"/>
      <c r="S46" s="93">
        <f t="shared" si="3"/>
        <v>18</v>
      </c>
    </row>
    <row r="47" spans="1:19" ht="12.75">
      <c r="A47" s="48">
        <v>39</v>
      </c>
      <c r="B47" s="5"/>
      <c r="C47" s="101" t="s">
        <v>69</v>
      </c>
      <c r="D47" s="7">
        <v>2006</v>
      </c>
      <c r="E47" s="7" t="s">
        <v>70</v>
      </c>
      <c r="F47" s="7" t="s">
        <v>22</v>
      </c>
      <c r="G47" s="95" t="s">
        <v>75</v>
      </c>
      <c r="H47" s="96">
        <v>12</v>
      </c>
      <c r="I47" s="119"/>
      <c r="J47" s="127">
        <f t="shared" si="2"/>
        <v>1</v>
      </c>
      <c r="K47" s="132">
        <v>3</v>
      </c>
      <c r="L47" s="97"/>
      <c r="M47" s="97"/>
      <c r="N47" s="97"/>
      <c r="O47" s="1"/>
      <c r="P47" s="1"/>
      <c r="Q47" s="1"/>
      <c r="R47" s="135"/>
      <c r="S47" s="93">
        <f t="shared" si="3"/>
        <v>18</v>
      </c>
    </row>
    <row r="48" spans="1:19" ht="12.75">
      <c r="A48" s="48">
        <v>42</v>
      </c>
      <c r="B48" s="5"/>
      <c r="C48" s="101" t="s">
        <v>137</v>
      </c>
      <c r="D48" s="7">
        <v>2005</v>
      </c>
      <c r="E48" s="7" t="s">
        <v>39</v>
      </c>
      <c r="F48" s="7" t="s">
        <v>11</v>
      </c>
      <c r="G48" s="95" t="s">
        <v>75</v>
      </c>
      <c r="H48" s="120"/>
      <c r="I48" s="119"/>
      <c r="J48" s="127">
        <f t="shared" si="2"/>
        <v>1</v>
      </c>
      <c r="K48" s="132"/>
      <c r="L48" s="97"/>
      <c r="M48" s="97">
        <v>8</v>
      </c>
      <c r="N48" s="97"/>
      <c r="O48" s="44"/>
      <c r="P48" s="44"/>
      <c r="Q48" s="44"/>
      <c r="R48" s="51"/>
      <c r="S48" s="93">
        <f t="shared" si="3"/>
        <v>16</v>
      </c>
    </row>
    <row r="49" spans="1:19" ht="12.75">
      <c r="A49" s="48">
        <v>42</v>
      </c>
      <c r="B49" s="5"/>
      <c r="C49" s="101" t="s">
        <v>185</v>
      </c>
      <c r="D49" s="7">
        <v>2002</v>
      </c>
      <c r="E49" s="7" t="s">
        <v>37</v>
      </c>
      <c r="F49" s="7" t="s">
        <v>13</v>
      </c>
      <c r="G49" s="95" t="s">
        <v>75</v>
      </c>
      <c r="H49" s="120"/>
      <c r="I49" s="119"/>
      <c r="J49" s="127">
        <f t="shared" si="2"/>
        <v>3</v>
      </c>
      <c r="K49" s="132">
        <v>4</v>
      </c>
      <c r="L49" s="97">
        <v>1</v>
      </c>
      <c r="M49" s="97">
        <v>4</v>
      </c>
      <c r="N49" s="97"/>
      <c r="O49" s="44"/>
      <c r="P49" s="44"/>
      <c r="Q49" s="44"/>
      <c r="R49" s="51"/>
      <c r="S49" s="93">
        <f t="shared" si="3"/>
        <v>16</v>
      </c>
    </row>
    <row r="50" spans="1:19" ht="12.75">
      <c r="A50" s="48">
        <v>44</v>
      </c>
      <c r="B50" s="5"/>
      <c r="C50" s="101" t="s">
        <v>65</v>
      </c>
      <c r="D50" s="7">
        <v>2004</v>
      </c>
      <c r="E50" s="7" t="s">
        <v>19</v>
      </c>
      <c r="F50" s="7" t="s">
        <v>8</v>
      </c>
      <c r="G50" s="95" t="s">
        <v>75</v>
      </c>
      <c r="H50" s="120"/>
      <c r="I50" s="119"/>
      <c r="J50" s="127">
        <f t="shared" si="2"/>
        <v>1</v>
      </c>
      <c r="K50" s="132">
        <v>7</v>
      </c>
      <c r="L50" s="97"/>
      <c r="M50" s="97"/>
      <c r="N50" s="97"/>
      <c r="O50" s="44"/>
      <c r="P50" s="44"/>
      <c r="Q50" s="44"/>
      <c r="R50" s="51"/>
      <c r="S50" s="93">
        <f t="shared" si="3"/>
        <v>14</v>
      </c>
    </row>
    <row r="51" spans="1:19" ht="12.75">
      <c r="A51" s="48">
        <v>44</v>
      </c>
      <c r="B51" s="5"/>
      <c r="C51" s="101" t="s">
        <v>145</v>
      </c>
      <c r="D51" s="7">
        <v>2004</v>
      </c>
      <c r="E51" s="7" t="s">
        <v>146</v>
      </c>
      <c r="F51" s="7" t="s">
        <v>8</v>
      </c>
      <c r="G51" s="95" t="s">
        <v>75</v>
      </c>
      <c r="H51" s="120"/>
      <c r="I51" s="119"/>
      <c r="J51" s="127">
        <f t="shared" si="2"/>
        <v>1</v>
      </c>
      <c r="K51" s="132">
        <v>7</v>
      </c>
      <c r="L51" s="97"/>
      <c r="M51" s="97"/>
      <c r="N51" s="97"/>
      <c r="O51" s="44"/>
      <c r="P51" s="44"/>
      <c r="Q51" s="44"/>
      <c r="R51" s="51"/>
      <c r="S51" s="93">
        <f t="shared" si="3"/>
        <v>14</v>
      </c>
    </row>
    <row r="52" spans="1:19" ht="12.75">
      <c r="A52" s="48">
        <v>44</v>
      </c>
      <c r="B52" s="5"/>
      <c r="C52" s="101" t="s">
        <v>184</v>
      </c>
      <c r="D52" s="7">
        <v>2002</v>
      </c>
      <c r="E52" s="7" t="s">
        <v>37</v>
      </c>
      <c r="F52" s="7" t="s">
        <v>13</v>
      </c>
      <c r="G52" s="95" t="s">
        <v>75</v>
      </c>
      <c r="H52" s="120"/>
      <c r="I52" s="119"/>
      <c r="J52" s="127">
        <f t="shared" si="2"/>
        <v>3</v>
      </c>
      <c r="K52" s="132">
        <v>1</v>
      </c>
      <c r="L52" s="97">
        <v>6</v>
      </c>
      <c r="M52" s="97">
        <v>1</v>
      </c>
      <c r="N52" s="97"/>
      <c r="O52" s="44"/>
      <c r="P52" s="44"/>
      <c r="Q52" s="44"/>
      <c r="R52" s="51"/>
      <c r="S52" s="93">
        <f t="shared" si="3"/>
        <v>14</v>
      </c>
    </row>
    <row r="53" spans="1:19" ht="12.75">
      <c r="A53" s="48">
        <v>47</v>
      </c>
      <c r="B53" s="5"/>
      <c r="C53" s="101" t="s">
        <v>217</v>
      </c>
      <c r="D53" s="7">
        <v>2003</v>
      </c>
      <c r="E53" s="7" t="s">
        <v>146</v>
      </c>
      <c r="F53" s="7" t="s">
        <v>8</v>
      </c>
      <c r="G53" s="95" t="s">
        <v>75</v>
      </c>
      <c r="H53" s="120"/>
      <c r="I53" s="119"/>
      <c r="J53" s="127">
        <f t="shared" si="2"/>
        <v>1</v>
      </c>
      <c r="K53" s="132">
        <v>6</v>
      </c>
      <c r="L53" s="97"/>
      <c r="M53" s="97"/>
      <c r="N53" s="97"/>
      <c r="O53" s="44"/>
      <c r="P53" s="44"/>
      <c r="Q53" s="44"/>
      <c r="R53" s="51"/>
      <c r="S53" s="93">
        <f t="shared" si="3"/>
        <v>12</v>
      </c>
    </row>
    <row r="54" spans="1:19" ht="12.75">
      <c r="A54" s="48">
        <v>47</v>
      </c>
      <c r="B54" s="5"/>
      <c r="C54" s="101" t="s">
        <v>131</v>
      </c>
      <c r="D54" s="7">
        <v>2004</v>
      </c>
      <c r="E54" s="7" t="s">
        <v>19</v>
      </c>
      <c r="F54" s="7" t="s">
        <v>8</v>
      </c>
      <c r="G54" s="95" t="s">
        <v>75</v>
      </c>
      <c r="H54" s="120"/>
      <c r="I54" s="119"/>
      <c r="J54" s="127">
        <f t="shared" si="2"/>
        <v>1</v>
      </c>
      <c r="K54" s="132">
        <v>6</v>
      </c>
      <c r="L54" s="97"/>
      <c r="M54" s="97"/>
      <c r="N54" s="97"/>
      <c r="O54" s="44"/>
      <c r="P54" s="44"/>
      <c r="Q54" s="44"/>
      <c r="R54" s="51"/>
      <c r="S54" s="93">
        <f t="shared" si="3"/>
        <v>12</v>
      </c>
    </row>
    <row r="55" spans="1:19" ht="12.75">
      <c r="A55" s="48">
        <v>47</v>
      </c>
      <c r="B55" s="5"/>
      <c r="C55" s="101" t="s">
        <v>61</v>
      </c>
      <c r="D55" s="7">
        <v>2004</v>
      </c>
      <c r="E55" s="7" t="s">
        <v>39</v>
      </c>
      <c r="F55" s="7" t="s">
        <v>11</v>
      </c>
      <c r="G55" s="95" t="s">
        <v>75</v>
      </c>
      <c r="H55" s="120"/>
      <c r="I55" s="119"/>
      <c r="J55" s="127">
        <f t="shared" si="2"/>
        <v>1</v>
      </c>
      <c r="K55" s="132"/>
      <c r="L55" s="97">
        <v>6</v>
      </c>
      <c r="M55" s="97"/>
      <c r="N55" s="97"/>
      <c r="O55" s="44"/>
      <c r="P55" s="44"/>
      <c r="Q55" s="44"/>
      <c r="R55" s="51"/>
      <c r="S55" s="93">
        <f t="shared" si="3"/>
        <v>12</v>
      </c>
    </row>
    <row r="56" spans="1:19" ht="12.75">
      <c r="A56" s="48">
        <v>50</v>
      </c>
      <c r="B56" s="5"/>
      <c r="C56" s="101" t="s">
        <v>220</v>
      </c>
      <c r="D56" s="7">
        <v>2002</v>
      </c>
      <c r="E56" s="7" t="s">
        <v>146</v>
      </c>
      <c r="F56" s="7" t="s">
        <v>8</v>
      </c>
      <c r="G56" s="95" t="s">
        <v>75</v>
      </c>
      <c r="H56" s="120"/>
      <c r="I56" s="119"/>
      <c r="J56" s="127">
        <f t="shared" si="2"/>
        <v>1</v>
      </c>
      <c r="K56" s="132">
        <v>5</v>
      </c>
      <c r="L56" s="97"/>
      <c r="M56" s="97"/>
      <c r="N56" s="97"/>
      <c r="O56" s="44"/>
      <c r="P56" s="44"/>
      <c r="Q56" s="44"/>
      <c r="R56" s="51"/>
      <c r="S56" s="93">
        <f t="shared" si="3"/>
        <v>10</v>
      </c>
    </row>
    <row r="57" spans="1:19" ht="12.75">
      <c r="A57" s="48">
        <v>50</v>
      </c>
      <c r="B57" s="5"/>
      <c r="C57" s="101" t="s">
        <v>249</v>
      </c>
      <c r="D57" s="7">
        <v>2003</v>
      </c>
      <c r="E57" s="7" t="s">
        <v>21</v>
      </c>
      <c r="F57" s="7" t="s">
        <v>22</v>
      </c>
      <c r="G57" s="95" t="s">
        <v>75</v>
      </c>
      <c r="H57" s="120"/>
      <c r="I57" s="119"/>
      <c r="J57" s="127">
        <f t="shared" si="2"/>
        <v>2</v>
      </c>
      <c r="K57" s="132"/>
      <c r="L57" s="97">
        <v>1</v>
      </c>
      <c r="M57" s="97">
        <v>4</v>
      </c>
      <c r="N57" s="97"/>
      <c r="O57" s="44"/>
      <c r="P57" s="44"/>
      <c r="Q57" s="44"/>
      <c r="R57" s="51"/>
      <c r="S57" s="93">
        <f t="shared" si="3"/>
        <v>10</v>
      </c>
    </row>
    <row r="58" spans="1:19" ht="12.75">
      <c r="A58" s="48">
        <v>50</v>
      </c>
      <c r="B58" s="5"/>
      <c r="C58" s="101" t="s">
        <v>94</v>
      </c>
      <c r="D58" s="7">
        <v>2003</v>
      </c>
      <c r="E58" s="7" t="s">
        <v>70</v>
      </c>
      <c r="F58" s="7" t="s">
        <v>22</v>
      </c>
      <c r="G58" s="95" t="s">
        <v>75</v>
      </c>
      <c r="H58" s="96"/>
      <c r="I58" s="119"/>
      <c r="J58" s="127">
        <f t="shared" si="2"/>
        <v>2</v>
      </c>
      <c r="K58" s="132">
        <v>1</v>
      </c>
      <c r="L58" s="97">
        <v>4</v>
      </c>
      <c r="M58" s="97"/>
      <c r="N58" s="97"/>
      <c r="O58" s="1"/>
      <c r="P58" s="1"/>
      <c r="Q58" s="1"/>
      <c r="R58" s="135"/>
      <c r="S58" s="93">
        <f t="shared" si="3"/>
        <v>10</v>
      </c>
    </row>
    <row r="59" spans="1:19" ht="12.75">
      <c r="A59" s="48">
        <v>50</v>
      </c>
      <c r="B59" s="5"/>
      <c r="C59" s="101" t="s">
        <v>105</v>
      </c>
      <c r="D59" s="7">
        <v>2002</v>
      </c>
      <c r="E59" s="7" t="s">
        <v>33</v>
      </c>
      <c r="F59" s="7" t="s">
        <v>11</v>
      </c>
      <c r="G59" s="95" t="s">
        <v>76</v>
      </c>
      <c r="H59" s="120"/>
      <c r="I59" s="119"/>
      <c r="J59" s="127">
        <f t="shared" si="2"/>
        <v>1</v>
      </c>
      <c r="K59" s="132"/>
      <c r="L59" s="97">
        <v>5</v>
      </c>
      <c r="M59" s="97"/>
      <c r="N59" s="97"/>
      <c r="O59" s="44"/>
      <c r="P59" s="44"/>
      <c r="Q59" s="44"/>
      <c r="R59" s="51"/>
      <c r="S59" s="93">
        <f t="shared" si="3"/>
        <v>10</v>
      </c>
    </row>
    <row r="60" spans="1:19" ht="12.75">
      <c r="A60" s="48">
        <v>50</v>
      </c>
      <c r="B60" s="5"/>
      <c r="C60" s="101" t="s">
        <v>225</v>
      </c>
      <c r="D60" s="7">
        <v>2003</v>
      </c>
      <c r="E60" s="7" t="s">
        <v>19</v>
      </c>
      <c r="F60" s="7" t="s">
        <v>8</v>
      </c>
      <c r="G60" s="95" t="s">
        <v>75</v>
      </c>
      <c r="H60" s="120"/>
      <c r="I60" s="119"/>
      <c r="J60" s="127">
        <f t="shared" si="2"/>
        <v>2</v>
      </c>
      <c r="K60" s="132">
        <v>1</v>
      </c>
      <c r="L60" s="97"/>
      <c r="M60" s="97">
        <v>4</v>
      </c>
      <c r="N60" s="97"/>
      <c r="O60" s="44"/>
      <c r="P60" s="44"/>
      <c r="Q60" s="44"/>
      <c r="R60" s="51"/>
      <c r="S60" s="93">
        <f t="shared" si="3"/>
        <v>10</v>
      </c>
    </row>
    <row r="61" spans="1:19" ht="12.75">
      <c r="A61" s="48">
        <v>50</v>
      </c>
      <c r="B61" s="47"/>
      <c r="C61" s="101" t="s">
        <v>250</v>
      </c>
      <c r="D61" s="7">
        <v>2003</v>
      </c>
      <c r="E61" s="7" t="s">
        <v>21</v>
      </c>
      <c r="F61" s="7" t="s">
        <v>22</v>
      </c>
      <c r="G61" s="95" t="s">
        <v>75</v>
      </c>
      <c r="H61" s="96"/>
      <c r="I61" s="119"/>
      <c r="J61" s="127">
        <f t="shared" si="2"/>
        <v>2</v>
      </c>
      <c r="K61" s="132"/>
      <c r="L61" s="97">
        <v>1</v>
      </c>
      <c r="M61" s="97">
        <v>4</v>
      </c>
      <c r="N61" s="97"/>
      <c r="O61" s="1"/>
      <c r="P61" s="1"/>
      <c r="Q61" s="1"/>
      <c r="R61" s="135"/>
      <c r="S61" s="93">
        <f t="shared" si="3"/>
        <v>10</v>
      </c>
    </row>
    <row r="62" spans="1:19" ht="12.75">
      <c r="A62" s="48">
        <v>50</v>
      </c>
      <c r="B62" s="5"/>
      <c r="C62" s="101" t="s">
        <v>89</v>
      </c>
      <c r="D62" s="7">
        <v>2007</v>
      </c>
      <c r="E62" s="7" t="s">
        <v>39</v>
      </c>
      <c r="F62" s="7" t="s">
        <v>11</v>
      </c>
      <c r="G62" s="95" t="s">
        <v>75</v>
      </c>
      <c r="H62" s="120"/>
      <c r="I62" s="119"/>
      <c r="J62" s="127">
        <f t="shared" si="2"/>
        <v>1</v>
      </c>
      <c r="K62" s="132"/>
      <c r="L62" s="97"/>
      <c r="M62" s="97">
        <v>5</v>
      </c>
      <c r="N62" s="97"/>
      <c r="O62" s="44"/>
      <c r="P62" s="44"/>
      <c r="Q62" s="44"/>
      <c r="R62" s="51"/>
      <c r="S62" s="93">
        <f t="shared" si="3"/>
        <v>10</v>
      </c>
    </row>
    <row r="63" spans="1:19" ht="12.75">
      <c r="A63" s="48">
        <v>57</v>
      </c>
      <c r="B63" s="5"/>
      <c r="C63" s="101" t="s">
        <v>132</v>
      </c>
      <c r="D63" s="7">
        <v>2004</v>
      </c>
      <c r="E63" s="7" t="s">
        <v>19</v>
      </c>
      <c r="F63" s="7" t="s">
        <v>8</v>
      </c>
      <c r="G63" s="95" t="s">
        <v>76</v>
      </c>
      <c r="H63" s="120"/>
      <c r="I63" s="119"/>
      <c r="J63" s="127">
        <f t="shared" si="2"/>
        <v>1</v>
      </c>
      <c r="K63" s="132">
        <v>4</v>
      </c>
      <c r="L63" s="97"/>
      <c r="M63" s="97"/>
      <c r="N63" s="97"/>
      <c r="O63" s="44"/>
      <c r="P63" s="44"/>
      <c r="Q63" s="44"/>
      <c r="R63" s="51"/>
      <c r="S63" s="93">
        <f t="shared" si="3"/>
        <v>8</v>
      </c>
    </row>
    <row r="64" spans="1:19" ht="12.75">
      <c r="A64" s="48">
        <v>58</v>
      </c>
      <c r="B64" s="5"/>
      <c r="C64" s="101" t="s">
        <v>73</v>
      </c>
      <c r="D64" s="7">
        <v>2004</v>
      </c>
      <c r="E64" s="7" t="s">
        <v>10</v>
      </c>
      <c r="F64" s="7" t="s">
        <v>11</v>
      </c>
      <c r="G64" s="95" t="s">
        <v>75</v>
      </c>
      <c r="H64" s="96"/>
      <c r="I64" s="119"/>
      <c r="J64" s="127">
        <f t="shared" si="2"/>
        <v>1</v>
      </c>
      <c r="K64" s="132"/>
      <c r="L64" s="97">
        <v>3</v>
      </c>
      <c r="M64" s="97"/>
      <c r="N64" s="97"/>
      <c r="O64" s="1"/>
      <c r="P64" s="1"/>
      <c r="Q64" s="1"/>
      <c r="R64" s="135"/>
      <c r="S64" s="93">
        <f t="shared" si="3"/>
        <v>6</v>
      </c>
    </row>
    <row r="65" spans="1:19" ht="12.75">
      <c r="A65" s="48">
        <v>58</v>
      </c>
      <c r="B65" s="5"/>
      <c r="C65" s="101" t="s">
        <v>161</v>
      </c>
      <c r="D65" s="7">
        <v>2002</v>
      </c>
      <c r="E65" s="7" t="s">
        <v>71</v>
      </c>
      <c r="F65" s="7" t="s">
        <v>11</v>
      </c>
      <c r="G65" s="95" t="s">
        <v>75</v>
      </c>
      <c r="H65" s="96"/>
      <c r="I65" s="119"/>
      <c r="J65" s="127">
        <f t="shared" si="2"/>
        <v>2</v>
      </c>
      <c r="K65" s="132">
        <v>1</v>
      </c>
      <c r="L65" s="97">
        <v>2</v>
      </c>
      <c r="M65" s="97"/>
      <c r="N65" s="97"/>
      <c r="O65" s="1"/>
      <c r="P65" s="1"/>
      <c r="Q65" s="1"/>
      <c r="R65" s="135"/>
      <c r="S65" s="93">
        <f t="shared" si="3"/>
        <v>6</v>
      </c>
    </row>
    <row r="66" spans="1:19" ht="12.75">
      <c r="A66" s="48">
        <v>60</v>
      </c>
      <c r="B66" s="5"/>
      <c r="C66" s="101" t="s">
        <v>254</v>
      </c>
      <c r="D66" s="7">
        <v>2002</v>
      </c>
      <c r="E66" s="7" t="s">
        <v>21</v>
      </c>
      <c r="F66" s="7" t="s">
        <v>22</v>
      </c>
      <c r="G66" s="95" t="s">
        <v>75</v>
      </c>
      <c r="H66" s="120"/>
      <c r="I66" s="119"/>
      <c r="J66" s="127">
        <f t="shared" si="2"/>
        <v>2</v>
      </c>
      <c r="K66" s="132"/>
      <c r="L66" s="97">
        <v>1</v>
      </c>
      <c r="M66" s="97">
        <v>1</v>
      </c>
      <c r="N66" s="97"/>
      <c r="O66" s="44"/>
      <c r="P66" s="44"/>
      <c r="Q66" s="44"/>
      <c r="R66" s="51"/>
      <c r="S66" s="93">
        <f t="shared" si="3"/>
        <v>4</v>
      </c>
    </row>
    <row r="67" spans="1:19" ht="12.75">
      <c r="A67" s="48">
        <v>60</v>
      </c>
      <c r="B67" s="5"/>
      <c r="C67" s="101" t="s">
        <v>226</v>
      </c>
      <c r="D67" s="7">
        <v>2003</v>
      </c>
      <c r="E67" s="7" t="s">
        <v>70</v>
      </c>
      <c r="F67" s="7" t="s">
        <v>22</v>
      </c>
      <c r="G67" s="95" t="s">
        <v>75</v>
      </c>
      <c r="H67" s="120"/>
      <c r="I67" s="119"/>
      <c r="J67" s="127">
        <f t="shared" si="2"/>
        <v>2</v>
      </c>
      <c r="K67" s="132">
        <v>1</v>
      </c>
      <c r="L67" s="97">
        <v>1</v>
      </c>
      <c r="M67" s="97"/>
      <c r="N67" s="97"/>
      <c r="O67" s="44"/>
      <c r="P67" s="44"/>
      <c r="Q67" s="44"/>
      <c r="R67" s="51"/>
      <c r="S67" s="93">
        <f t="shared" si="3"/>
        <v>4</v>
      </c>
    </row>
    <row r="68" spans="1:19" ht="12.75">
      <c r="A68" s="48">
        <v>60</v>
      </c>
      <c r="B68" s="5"/>
      <c r="C68" s="101" t="s">
        <v>224</v>
      </c>
      <c r="D68" s="7">
        <v>2003</v>
      </c>
      <c r="E68" s="7" t="s">
        <v>28</v>
      </c>
      <c r="F68" s="7" t="s">
        <v>9</v>
      </c>
      <c r="G68" s="95" t="s">
        <v>75</v>
      </c>
      <c r="H68" s="96"/>
      <c r="I68" s="119"/>
      <c r="J68" s="127">
        <f t="shared" si="2"/>
        <v>2</v>
      </c>
      <c r="K68" s="132">
        <v>1</v>
      </c>
      <c r="L68" s="97"/>
      <c r="M68" s="97">
        <v>1</v>
      </c>
      <c r="N68" s="97"/>
      <c r="O68" s="1"/>
      <c r="P68" s="1"/>
      <c r="Q68" s="1"/>
      <c r="R68" s="135"/>
      <c r="S68" s="93">
        <f t="shared" si="3"/>
        <v>4</v>
      </c>
    </row>
    <row r="69" spans="1:19" ht="12.75">
      <c r="A69" s="48">
        <v>60</v>
      </c>
      <c r="B69" s="47"/>
      <c r="C69" s="101" t="s">
        <v>248</v>
      </c>
      <c r="D69" s="7">
        <v>2003</v>
      </c>
      <c r="E69" s="7" t="s">
        <v>68</v>
      </c>
      <c r="F69" s="7" t="s">
        <v>36</v>
      </c>
      <c r="G69" s="95" t="s">
        <v>75</v>
      </c>
      <c r="H69" s="96"/>
      <c r="I69" s="119"/>
      <c r="J69" s="127">
        <f t="shared" si="2"/>
        <v>2</v>
      </c>
      <c r="K69" s="132"/>
      <c r="L69" s="97">
        <v>1</v>
      </c>
      <c r="M69" s="97">
        <v>1</v>
      </c>
      <c r="N69" s="97"/>
      <c r="O69" s="1"/>
      <c r="P69" s="1"/>
      <c r="Q69" s="1"/>
      <c r="R69" s="135"/>
      <c r="S69" s="93">
        <f t="shared" si="3"/>
        <v>4</v>
      </c>
    </row>
    <row r="70" spans="1:19" ht="12.75">
      <c r="A70" s="48">
        <v>60</v>
      </c>
      <c r="B70" s="1"/>
      <c r="C70" s="101" t="s">
        <v>229</v>
      </c>
      <c r="D70" s="7">
        <v>2003</v>
      </c>
      <c r="E70" s="7" t="s">
        <v>68</v>
      </c>
      <c r="F70" s="7" t="s">
        <v>36</v>
      </c>
      <c r="G70" s="95" t="s">
        <v>75</v>
      </c>
      <c r="H70" s="96"/>
      <c r="I70" s="119"/>
      <c r="J70" s="127">
        <f t="shared" si="2"/>
        <v>3</v>
      </c>
      <c r="K70" s="132">
        <v>1</v>
      </c>
      <c r="L70" s="97">
        <v>1</v>
      </c>
      <c r="M70" s="97">
        <v>1</v>
      </c>
      <c r="N70" s="97"/>
      <c r="O70" s="1"/>
      <c r="P70" s="1"/>
      <c r="Q70" s="1"/>
      <c r="R70" s="135"/>
      <c r="S70" s="93">
        <f t="shared" si="3"/>
        <v>4</v>
      </c>
    </row>
    <row r="71" spans="1:19" ht="12.75">
      <c r="A71" s="48">
        <v>60</v>
      </c>
      <c r="B71" s="5"/>
      <c r="C71" s="101" t="s">
        <v>169</v>
      </c>
      <c r="D71" s="7">
        <v>2003</v>
      </c>
      <c r="E71" s="7" t="s">
        <v>28</v>
      </c>
      <c r="F71" s="7" t="s">
        <v>9</v>
      </c>
      <c r="G71" s="95" t="s">
        <v>75</v>
      </c>
      <c r="H71" s="120"/>
      <c r="I71" s="119"/>
      <c r="J71" s="127">
        <f aca="true" t="shared" si="4" ref="J71:J84">COUNT(K71,L71,M71,O71,P71,Q71,R71)</f>
        <v>2</v>
      </c>
      <c r="K71" s="132">
        <v>1</v>
      </c>
      <c r="L71" s="97"/>
      <c r="M71" s="97">
        <v>1</v>
      </c>
      <c r="N71" s="97"/>
      <c r="O71" s="44"/>
      <c r="P71" s="44"/>
      <c r="Q71" s="44"/>
      <c r="R71" s="51"/>
      <c r="S71" s="93">
        <f aca="true" t="shared" si="5" ref="S71:S84">IF(J71&gt;2,2*MAX(K71:R71)+2*LARGE(K71:R71,2),2*K71+2*L71+2*M71+2*O71+2*P71+3.5*Q71+3*R71)+MAX(H71:I71)</f>
        <v>4</v>
      </c>
    </row>
    <row r="72" spans="1:19" ht="12.75">
      <c r="A72" s="48">
        <v>60</v>
      </c>
      <c r="B72" s="5"/>
      <c r="C72" s="101" t="s">
        <v>156</v>
      </c>
      <c r="D72" s="7">
        <v>2002</v>
      </c>
      <c r="E72" s="7" t="s">
        <v>39</v>
      </c>
      <c r="F72" s="7" t="s">
        <v>11</v>
      </c>
      <c r="G72" s="95" t="s">
        <v>75</v>
      </c>
      <c r="H72" s="96"/>
      <c r="I72" s="119"/>
      <c r="J72" s="127">
        <f t="shared" si="4"/>
        <v>1</v>
      </c>
      <c r="K72" s="132"/>
      <c r="L72" s="97"/>
      <c r="M72" s="97">
        <v>2</v>
      </c>
      <c r="N72" s="97"/>
      <c r="O72" s="1"/>
      <c r="P72" s="1"/>
      <c r="Q72" s="1"/>
      <c r="R72" s="135"/>
      <c r="S72" s="93">
        <f t="shared" si="5"/>
        <v>4</v>
      </c>
    </row>
    <row r="73" spans="1:19" ht="12.75">
      <c r="A73" s="48">
        <v>60</v>
      </c>
      <c r="B73" s="47"/>
      <c r="C73" s="101" t="s">
        <v>247</v>
      </c>
      <c r="D73" s="7">
        <v>2003</v>
      </c>
      <c r="E73" s="7" t="s">
        <v>138</v>
      </c>
      <c r="F73" s="7" t="s">
        <v>8</v>
      </c>
      <c r="G73" s="95" t="s">
        <v>75</v>
      </c>
      <c r="H73" s="96"/>
      <c r="I73" s="119"/>
      <c r="J73" s="127">
        <f t="shared" si="4"/>
        <v>2</v>
      </c>
      <c r="K73" s="132"/>
      <c r="L73" s="97">
        <v>1</v>
      </c>
      <c r="M73" s="97">
        <v>1</v>
      </c>
      <c r="N73" s="97"/>
      <c r="O73" s="103"/>
      <c r="P73" s="103"/>
      <c r="Q73" s="103"/>
      <c r="R73" s="136"/>
      <c r="S73" s="93">
        <f t="shared" si="5"/>
        <v>4</v>
      </c>
    </row>
    <row r="74" spans="1:19" ht="12.75">
      <c r="A74" s="48">
        <v>60</v>
      </c>
      <c r="B74" s="1"/>
      <c r="C74" s="101" t="s">
        <v>180</v>
      </c>
      <c r="D74" s="7">
        <v>2002</v>
      </c>
      <c r="E74" s="7" t="s">
        <v>70</v>
      </c>
      <c r="F74" s="7" t="s">
        <v>22</v>
      </c>
      <c r="G74" s="95" t="s">
        <v>76</v>
      </c>
      <c r="H74" s="96"/>
      <c r="I74" s="119"/>
      <c r="J74" s="127">
        <f t="shared" si="4"/>
        <v>2</v>
      </c>
      <c r="K74" s="132">
        <v>1</v>
      </c>
      <c r="L74" s="97">
        <v>1</v>
      </c>
      <c r="M74" s="97"/>
      <c r="N74" s="97"/>
      <c r="O74" s="1"/>
      <c r="P74" s="1"/>
      <c r="Q74" s="1"/>
      <c r="R74" s="135"/>
      <c r="S74" s="93">
        <f t="shared" si="5"/>
        <v>4</v>
      </c>
    </row>
    <row r="75" spans="1:19" ht="12.75">
      <c r="A75" s="48">
        <v>60</v>
      </c>
      <c r="B75" s="1"/>
      <c r="C75" s="101" t="s">
        <v>118</v>
      </c>
      <c r="D75" s="7">
        <v>2003</v>
      </c>
      <c r="E75" s="7" t="s">
        <v>71</v>
      </c>
      <c r="F75" s="7" t="s">
        <v>11</v>
      </c>
      <c r="G75" s="95" t="s">
        <v>75</v>
      </c>
      <c r="H75" s="96"/>
      <c r="I75" s="119"/>
      <c r="J75" s="127">
        <f t="shared" si="4"/>
        <v>2</v>
      </c>
      <c r="K75" s="132">
        <v>1</v>
      </c>
      <c r="L75" s="97">
        <v>1</v>
      </c>
      <c r="M75" s="97"/>
      <c r="N75" s="97"/>
      <c r="O75" s="1"/>
      <c r="P75" s="1"/>
      <c r="Q75" s="1"/>
      <c r="R75" s="135"/>
      <c r="S75" s="93">
        <f t="shared" si="5"/>
        <v>4</v>
      </c>
    </row>
    <row r="76" spans="1:19" ht="12.75">
      <c r="A76" s="48">
        <v>70</v>
      </c>
      <c r="B76" s="1"/>
      <c r="C76" s="101" t="s">
        <v>255</v>
      </c>
      <c r="D76" s="7">
        <v>2002</v>
      </c>
      <c r="E76" s="7" t="s">
        <v>80</v>
      </c>
      <c r="F76" s="7" t="s">
        <v>92</v>
      </c>
      <c r="G76" s="95" t="s">
        <v>75</v>
      </c>
      <c r="H76" s="96"/>
      <c r="I76" s="119"/>
      <c r="J76" s="127">
        <f t="shared" si="4"/>
        <v>1</v>
      </c>
      <c r="K76" s="132"/>
      <c r="L76" s="97"/>
      <c r="M76" s="97">
        <v>1</v>
      </c>
      <c r="N76" s="97"/>
      <c r="O76" s="1"/>
      <c r="P76" s="1"/>
      <c r="Q76" s="1"/>
      <c r="R76" s="135"/>
      <c r="S76" s="93">
        <f t="shared" si="5"/>
        <v>2</v>
      </c>
    </row>
    <row r="77" spans="1:19" ht="12.75">
      <c r="A77" s="48">
        <v>70</v>
      </c>
      <c r="B77" s="1"/>
      <c r="C77" s="101" t="s">
        <v>200</v>
      </c>
      <c r="D77" s="7">
        <v>2004</v>
      </c>
      <c r="E77" s="7" t="s">
        <v>80</v>
      </c>
      <c r="F77" s="7" t="s">
        <v>92</v>
      </c>
      <c r="G77" s="95" t="s">
        <v>75</v>
      </c>
      <c r="H77" s="96"/>
      <c r="I77" s="119"/>
      <c r="J77" s="127">
        <f t="shared" si="4"/>
        <v>1</v>
      </c>
      <c r="K77" s="132"/>
      <c r="L77" s="97"/>
      <c r="M77" s="97">
        <v>1</v>
      </c>
      <c r="N77" s="97"/>
      <c r="O77" s="1"/>
      <c r="P77" s="1"/>
      <c r="Q77" s="1"/>
      <c r="R77" s="135"/>
      <c r="S77" s="93">
        <f t="shared" si="5"/>
        <v>2</v>
      </c>
    </row>
    <row r="78" spans="1:19" ht="12.75">
      <c r="A78" s="48">
        <v>70</v>
      </c>
      <c r="B78" s="1"/>
      <c r="C78" s="101" t="s">
        <v>140</v>
      </c>
      <c r="D78" s="7">
        <v>2006</v>
      </c>
      <c r="E78" s="7" t="s">
        <v>170</v>
      </c>
      <c r="F78" s="7" t="s">
        <v>8</v>
      </c>
      <c r="G78" s="95" t="s">
        <v>75</v>
      </c>
      <c r="H78" s="96"/>
      <c r="I78" s="119"/>
      <c r="J78" s="127">
        <f t="shared" si="4"/>
        <v>1</v>
      </c>
      <c r="K78" s="132">
        <v>1</v>
      </c>
      <c r="L78" s="97"/>
      <c r="M78" s="97"/>
      <c r="N78" s="97"/>
      <c r="O78" s="1"/>
      <c r="P78" s="1"/>
      <c r="Q78" s="1"/>
      <c r="R78" s="135"/>
      <c r="S78" s="93">
        <f t="shared" si="5"/>
        <v>2</v>
      </c>
    </row>
    <row r="79" spans="1:19" ht="12.75">
      <c r="A79" s="48">
        <v>70</v>
      </c>
      <c r="B79" s="1"/>
      <c r="C79" s="101" t="s">
        <v>246</v>
      </c>
      <c r="D79" s="7">
        <v>2003</v>
      </c>
      <c r="E79" s="7" t="s">
        <v>243</v>
      </c>
      <c r="F79" s="7" t="s">
        <v>11</v>
      </c>
      <c r="G79" s="95" t="s">
        <v>76</v>
      </c>
      <c r="H79" s="120"/>
      <c r="I79" s="119"/>
      <c r="J79" s="127">
        <f t="shared" si="4"/>
        <v>1</v>
      </c>
      <c r="K79" s="132"/>
      <c r="L79" s="97">
        <v>1</v>
      </c>
      <c r="M79" s="97"/>
      <c r="N79" s="97"/>
      <c r="O79" s="44"/>
      <c r="P79" s="44"/>
      <c r="Q79" s="44"/>
      <c r="R79" s="51"/>
      <c r="S79" s="93">
        <f t="shared" si="5"/>
        <v>2</v>
      </c>
    </row>
    <row r="80" spans="1:19" ht="12.75">
      <c r="A80" s="48">
        <v>70</v>
      </c>
      <c r="B80" s="1"/>
      <c r="C80" s="101" t="s">
        <v>159</v>
      </c>
      <c r="D80" s="7">
        <v>2002</v>
      </c>
      <c r="E80" s="7" t="s">
        <v>71</v>
      </c>
      <c r="F80" s="7" t="s">
        <v>11</v>
      </c>
      <c r="G80" s="95" t="s">
        <v>75</v>
      </c>
      <c r="H80" s="120"/>
      <c r="I80" s="119"/>
      <c r="J80" s="127">
        <f t="shared" si="4"/>
        <v>1</v>
      </c>
      <c r="K80" s="132"/>
      <c r="L80" s="97">
        <v>1</v>
      </c>
      <c r="M80" s="97"/>
      <c r="N80" s="97"/>
      <c r="O80" s="44"/>
      <c r="P80" s="44"/>
      <c r="Q80" s="44"/>
      <c r="R80" s="51"/>
      <c r="S80" s="93">
        <f t="shared" si="5"/>
        <v>2</v>
      </c>
    </row>
    <row r="81" spans="1:19" ht="12.75">
      <c r="A81" s="48">
        <v>70</v>
      </c>
      <c r="B81" s="1"/>
      <c r="C81" s="101" t="s">
        <v>252</v>
      </c>
      <c r="D81" s="7">
        <v>2003</v>
      </c>
      <c r="E81" s="7" t="s">
        <v>70</v>
      </c>
      <c r="F81" s="7" t="s">
        <v>22</v>
      </c>
      <c r="G81" s="95" t="s">
        <v>76</v>
      </c>
      <c r="H81" s="120"/>
      <c r="I81" s="119"/>
      <c r="J81" s="127">
        <f t="shared" si="4"/>
        <v>1</v>
      </c>
      <c r="K81" s="132"/>
      <c r="L81" s="97">
        <v>1</v>
      </c>
      <c r="M81" s="97"/>
      <c r="N81" s="97"/>
      <c r="O81" s="44"/>
      <c r="P81" s="44"/>
      <c r="Q81" s="44"/>
      <c r="R81" s="51"/>
      <c r="S81" s="93">
        <f t="shared" si="5"/>
        <v>2</v>
      </c>
    </row>
    <row r="82" spans="1:19" ht="12.75">
      <c r="A82" s="48">
        <v>70</v>
      </c>
      <c r="B82" s="1"/>
      <c r="C82" s="101" t="s">
        <v>144</v>
      </c>
      <c r="D82" s="7">
        <v>2004</v>
      </c>
      <c r="E82" s="7" t="s">
        <v>170</v>
      </c>
      <c r="F82" s="7" t="s">
        <v>8</v>
      </c>
      <c r="G82" s="95" t="s">
        <v>75</v>
      </c>
      <c r="H82" s="123"/>
      <c r="I82" s="119"/>
      <c r="J82" s="127">
        <f t="shared" si="4"/>
        <v>1</v>
      </c>
      <c r="K82" s="132">
        <v>1</v>
      </c>
      <c r="L82" s="97"/>
      <c r="M82" s="97"/>
      <c r="N82" s="97"/>
      <c r="O82" s="1"/>
      <c r="P82" s="1"/>
      <c r="Q82" s="1"/>
      <c r="R82" s="135"/>
      <c r="S82" s="93">
        <f t="shared" si="5"/>
        <v>2</v>
      </c>
    </row>
    <row r="83" spans="1:19" ht="12.75">
      <c r="A83" s="48">
        <v>70</v>
      </c>
      <c r="B83" s="1"/>
      <c r="C83" s="101" t="s">
        <v>109</v>
      </c>
      <c r="D83" s="7">
        <v>2003</v>
      </c>
      <c r="E83" s="7" t="s">
        <v>240</v>
      </c>
      <c r="F83" s="7" t="s">
        <v>13</v>
      </c>
      <c r="G83" s="95" t="s">
        <v>75</v>
      </c>
      <c r="H83" s="96"/>
      <c r="I83" s="119"/>
      <c r="J83" s="127">
        <f t="shared" si="4"/>
        <v>1</v>
      </c>
      <c r="K83" s="132"/>
      <c r="L83" s="97"/>
      <c r="M83" s="97">
        <v>1</v>
      </c>
      <c r="N83" s="97"/>
      <c r="O83" s="1"/>
      <c r="P83" s="1"/>
      <c r="Q83" s="1"/>
      <c r="R83" s="135"/>
      <c r="S83" s="93">
        <f t="shared" si="5"/>
        <v>2</v>
      </c>
    </row>
    <row r="84" spans="1:19" ht="13.5" thickBot="1">
      <c r="A84" s="104">
        <v>70</v>
      </c>
      <c r="B84" s="6"/>
      <c r="C84" s="102" t="s">
        <v>148</v>
      </c>
      <c r="D84" s="98">
        <v>2004</v>
      </c>
      <c r="E84" s="98" t="s">
        <v>170</v>
      </c>
      <c r="F84" s="98" t="s">
        <v>8</v>
      </c>
      <c r="G84" s="99" t="s">
        <v>75</v>
      </c>
      <c r="H84" s="124"/>
      <c r="I84" s="125"/>
      <c r="J84" s="128">
        <f t="shared" si="4"/>
        <v>1</v>
      </c>
      <c r="K84" s="137">
        <v>1</v>
      </c>
      <c r="L84" s="112"/>
      <c r="M84" s="112"/>
      <c r="N84" s="112"/>
      <c r="O84" s="46"/>
      <c r="P84" s="46"/>
      <c r="Q84" s="46"/>
      <c r="R84" s="53"/>
      <c r="S84" s="113">
        <f t="shared" si="5"/>
        <v>2</v>
      </c>
    </row>
  </sheetData>
  <sheetProtection/>
  <mergeCells count="11">
    <mergeCell ref="G4:G6"/>
    <mergeCell ref="H4:I5"/>
    <mergeCell ref="J4:J6"/>
    <mergeCell ref="K4:R4"/>
    <mergeCell ref="S4:S6"/>
    <mergeCell ref="A4:A6"/>
    <mergeCell ref="B4:B6"/>
    <mergeCell ref="C4:C6"/>
    <mergeCell ref="D4:D6"/>
    <mergeCell ref="E4:E6"/>
    <mergeCell ref="F4:F6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18"/>
  <sheetViews>
    <sheetView zoomScale="70" zoomScaleNormal="70" zoomScalePageLayoutView="0" workbookViewId="0" topLeftCell="A1">
      <selection activeCell="A2" sqref="A2"/>
    </sheetView>
  </sheetViews>
  <sheetFormatPr defaultColWidth="9.140625" defaultRowHeight="12.75"/>
  <cols>
    <col min="1" max="1" width="6.8515625" style="0" customWidth="1"/>
    <col min="2" max="2" width="2.28125" style="0" bestFit="1" customWidth="1"/>
    <col min="3" max="3" width="20.421875" style="0" bestFit="1" customWidth="1"/>
    <col min="4" max="4" width="5.00390625" style="0" bestFit="1" customWidth="1"/>
    <col min="5" max="5" width="18.421875" style="0" bestFit="1" customWidth="1"/>
    <col min="6" max="6" width="6.140625" style="0" bestFit="1" customWidth="1"/>
    <col min="7" max="7" width="2.8515625" style="0" bestFit="1" customWidth="1"/>
    <col min="8" max="9" width="7.00390625" style="0" bestFit="1" customWidth="1"/>
    <col min="10" max="10" width="4.00390625" style="0" bestFit="1" customWidth="1"/>
    <col min="11" max="11" width="8.8515625" style="0" bestFit="1" customWidth="1"/>
    <col min="12" max="12" width="10.140625" style="0" bestFit="1" customWidth="1"/>
    <col min="13" max="13" width="9.140625" style="0" bestFit="1" customWidth="1"/>
    <col min="14" max="14" width="9.140625" style="0" customWidth="1"/>
    <col min="15" max="15" width="10.7109375" style="0" bestFit="1" customWidth="1"/>
    <col min="16" max="16" width="10.00390625" style="0" customWidth="1"/>
    <col min="17" max="17" width="9.140625" style="0" bestFit="1" customWidth="1"/>
  </cols>
  <sheetData>
    <row r="1" spans="1:2" ht="18">
      <c r="A1" s="2" t="s">
        <v>211</v>
      </c>
      <c r="B1" s="2"/>
    </row>
    <row r="2" spans="1:2" ht="18">
      <c r="A2" s="3" t="s">
        <v>212</v>
      </c>
      <c r="B2" s="2"/>
    </row>
    <row r="3" spans="2:28" ht="14.25" customHeight="1" thickBot="1">
      <c r="B3" s="2"/>
      <c r="C3" s="11"/>
      <c r="D3" s="10"/>
      <c r="E3" s="3"/>
      <c r="F3" s="3"/>
      <c r="G3" s="3"/>
      <c r="H3" s="3"/>
      <c r="I3" s="3"/>
      <c r="U3" s="11"/>
      <c r="V3" s="10"/>
      <c r="W3" s="3"/>
      <c r="X3" s="3"/>
      <c r="Y3" s="3"/>
      <c r="Z3" s="3"/>
      <c r="AA3" s="3"/>
      <c r="AB3" s="3"/>
    </row>
    <row r="4" spans="1:28" ht="13.5" thickBot="1">
      <c r="A4" s="227" t="s">
        <v>0</v>
      </c>
      <c r="B4" s="230"/>
      <c r="C4" s="233" t="s">
        <v>1</v>
      </c>
      <c r="D4" s="236" t="s">
        <v>2</v>
      </c>
      <c r="E4" s="233" t="s">
        <v>3</v>
      </c>
      <c r="F4" s="236" t="s">
        <v>4</v>
      </c>
      <c r="G4" s="233" t="s">
        <v>74</v>
      </c>
      <c r="H4" s="221" t="s">
        <v>5</v>
      </c>
      <c r="I4" s="222"/>
      <c r="J4" s="237" t="s">
        <v>128</v>
      </c>
      <c r="K4" s="215" t="s">
        <v>6</v>
      </c>
      <c r="L4" s="216"/>
      <c r="M4" s="216"/>
      <c r="N4" s="216"/>
      <c r="O4" s="216"/>
      <c r="P4" s="216"/>
      <c r="Q4" s="216"/>
      <c r="R4" s="217"/>
      <c r="S4" s="209" t="s">
        <v>7</v>
      </c>
      <c r="U4" s="11"/>
      <c r="V4" s="10"/>
      <c r="W4" s="3"/>
      <c r="X4" s="3"/>
      <c r="Y4" s="3"/>
      <c r="Z4" s="3"/>
      <c r="AA4" s="3"/>
      <c r="AB4" s="3"/>
    </row>
    <row r="5" spans="1:28" ht="13.5" thickBot="1">
      <c r="A5" s="228"/>
      <c r="B5" s="231"/>
      <c r="C5" s="234"/>
      <c r="D5" s="231"/>
      <c r="E5" s="234"/>
      <c r="F5" s="231"/>
      <c r="G5" s="234"/>
      <c r="H5" s="225"/>
      <c r="I5" s="226"/>
      <c r="J5" s="238"/>
      <c r="K5" s="26" t="s">
        <v>213</v>
      </c>
      <c r="L5" s="29" t="s">
        <v>124</v>
      </c>
      <c r="M5" s="29" t="s">
        <v>125</v>
      </c>
      <c r="N5" s="29" t="s">
        <v>256</v>
      </c>
      <c r="O5" s="29" t="s">
        <v>130</v>
      </c>
      <c r="P5" s="57" t="s">
        <v>135</v>
      </c>
      <c r="Q5" s="29" t="s">
        <v>12</v>
      </c>
      <c r="R5" s="129" t="s">
        <v>67</v>
      </c>
      <c r="S5" s="210"/>
      <c r="U5" s="11"/>
      <c r="V5" s="10"/>
      <c r="W5" s="3"/>
      <c r="X5" s="3"/>
      <c r="Y5" s="3"/>
      <c r="Z5" s="3"/>
      <c r="AA5" s="3"/>
      <c r="AB5" s="3"/>
    </row>
    <row r="6" spans="1:28" ht="13.5" thickBot="1">
      <c r="A6" s="229"/>
      <c r="B6" s="232"/>
      <c r="C6" s="235"/>
      <c r="D6" s="232"/>
      <c r="E6" s="235"/>
      <c r="F6" s="232"/>
      <c r="G6" s="235"/>
      <c r="H6" s="42" t="s">
        <v>166</v>
      </c>
      <c r="I6" s="41" t="s">
        <v>167</v>
      </c>
      <c r="J6" s="239"/>
      <c r="K6" s="31">
        <v>42630</v>
      </c>
      <c r="L6" s="30">
        <v>42666</v>
      </c>
      <c r="M6" s="30">
        <v>42680</v>
      </c>
      <c r="N6" s="30">
        <v>42785</v>
      </c>
      <c r="O6" s="30">
        <v>42827</v>
      </c>
      <c r="P6" s="58">
        <v>42834</v>
      </c>
      <c r="Q6" s="30">
        <v>42799</v>
      </c>
      <c r="R6" s="130"/>
      <c r="S6" s="211"/>
      <c r="U6" s="11"/>
      <c r="V6" s="10"/>
      <c r="W6" s="3"/>
      <c r="X6" s="3"/>
      <c r="Y6" s="3"/>
      <c r="Z6" s="3"/>
      <c r="AA6" s="3"/>
      <c r="AB6" s="3"/>
    </row>
    <row r="7" spans="1:28" ht="13.5" thickTop="1">
      <c r="A7" s="83">
        <v>1</v>
      </c>
      <c r="B7" s="84"/>
      <c r="C7" s="111" t="s">
        <v>227</v>
      </c>
      <c r="D7" s="107">
        <v>1999</v>
      </c>
      <c r="E7" s="107" t="s">
        <v>10</v>
      </c>
      <c r="F7" s="107" t="s">
        <v>11</v>
      </c>
      <c r="G7" s="115" t="s">
        <v>75</v>
      </c>
      <c r="H7" s="120"/>
      <c r="I7" s="119">
        <v>381.46</v>
      </c>
      <c r="J7" s="127">
        <f aca="true" t="shared" si="0" ref="J7:J12">COUNT(K7,L7,M7,O7,P7,Q7,R7)</f>
        <v>0</v>
      </c>
      <c r="K7" s="131"/>
      <c r="L7" s="109"/>
      <c r="M7" s="109"/>
      <c r="N7" s="109"/>
      <c r="O7" s="43"/>
      <c r="P7" s="43"/>
      <c r="Q7" s="43"/>
      <c r="R7" s="52"/>
      <c r="S7" s="93">
        <f aca="true" t="shared" si="1" ref="S7:S38">IF(J7&gt;2,2*MAX(K7:R7)+2*LARGE(K7:R7,2),2*K7+2*L7+2*M7+2*O7+2*P7+3.5*Q7+3*R7)+MAX(H7:I7)</f>
        <v>381.46</v>
      </c>
      <c r="U7" s="11"/>
      <c r="V7" s="10"/>
      <c r="W7" s="3"/>
      <c r="X7" s="3"/>
      <c r="Y7" s="3"/>
      <c r="Z7" s="3"/>
      <c r="AA7" s="3"/>
      <c r="AB7" s="3"/>
    </row>
    <row r="8" spans="1:28" ht="12.75">
      <c r="A8" s="88">
        <v>2</v>
      </c>
      <c r="B8" s="89"/>
      <c r="C8" s="111" t="s">
        <v>15</v>
      </c>
      <c r="D8" s="107">
        <v>2001</v>
      </c>
      <c r="E8" s="107" t="s">
        <v>10</v>
      </c>
      <c r="F8" s="107" t="s">
        <v>11</v>
      </c>
      <c r="G8" s="115" t="s">
        <v>75</v>
      </c>
      <c r="H8" s="118"/>
      <c r="I8" s="119">
        <v>341.99</v>
      </c>
      <c r="J8" s="127">
        <f t="shared" si="0"/>
        <v>1</v>
      </c>
      <c r="K8" s="132"/>
      <c r="L8" s="97">
        <v>55</v>
      </c>
      <c r="M8" s="97"/>
      <c r="N8" s="97"/>
      <c r="O8" s="74"/>
      <c r="P8" s="74"/>
      <c r="Q8" s="90"/>
      <c r="R8" s="133"/>
      <c r="S8" s="93">
        <f t="shared" si="1"/>
        <v>451.99</v>
      </c>
      <c r="U8" s="11"/>
      <c r="V8" s="10"/>
      <c r="W8" s="3"/>
      <c r="X8" s="3"/>
      <c r="Y8" s="3"/>
      <c r="Z8" s="3"/>
      <c r="AA8" s="3"/>
      <c r="AB8" s="3"/>
    </row>
    <row r="9" spans="1:28" ht="12.75">
      <c r="A9" s="106">
        <v>3</v>
      </c>
      <c r="B9" s="38"/>
      <c r="C9" s="111" t="s">
        <v>31</v>
      </c>
      <c r="D9" s="107">
        <v>2002</v>
      </c>
      <c r="E9" s="107" t="s">
        <v>19</v>
      </c>
      <c r="F9" s="107" t="s">
        <v>8</v>
      </c>
      <c r="G9" s="115" t="s">
        <v>75</v>
      </c>
      <c r="H9" s="120">
        <v>128.83</v>
      </c>
      <c r="I9" s="119">
        <v>340.4</v>
      </c>
      <c r="J9" s="127">
        <f t="shared" si="0"/>
        <v>0</v>
      </c>
      <c r="K9" s="132"/>
      <c r="L9" s="97"/>
      <c r="M9" s="97"/>
      <c r="N9" s="97"/>
      <c r="O9" s="75"/>
      <c r="P9" s="75"/>
      <c r="Q9" s="76"/>
      <c r="R9" s="134"/>
      <c r="S9" s="93">
        <f t="shared" si="1"/>
        <v>340.4</v>
      </c>
      <c r="U9" s="11"/>
      <c r="V9" s="10"/>
      <c r="W9" s="3"/>
      <c r="X9" s="3"/>
      <c r="Y9" s="3"/>
      <c r="Z9" s="3"/>
      <c r="AA9" s="3"/>
      <c r="AB9" s="3"/>
    </row>
    <row r="10" spans="1:28" ht="12.75">
      <c r="A10" s="106">
        <v>4</v>
      </c>
      <c r="B10" s="38"/>
      <c r="C10" s="110" t="s">
        <v>48</v>
      </c>
      <c r="D10" s="108">
        <v>2000</v>
      </c>
      <c r="E10" s="108" t="s">
        <v>10</v>
      </c>
      <c r="F10" s="108" t="s">
        <v>11</v>
      </c>
      <c r="G10" s="114" t="s">
        <v>75</v>
      </c>
      <c r="H10" s="116"/>
      <c r="I10" s="117">
        <v>332.84</v>
      </c>
      <c r="J10" s="126">
        <f t="shared" si="0"/>
        <v>1</v>
      </c>
      <c r="K10" s="131"/>
      <c r="L10" s="109">
        <v>60</v>
      </c>
      <c r="M10" s="97"/>
      <c r="N10" s="97"/>
      <c r="O10" s="75"/>
      <c r="P10" s="75"/>
      <c r="Q10" s="76"/>
      <c r="R10" s="134"/>
      <c r="S10" s="93">
        <f t="shared" si="1"/>
        <v>452.84</v>
      </c>
      <c r="U10" s="11"/>
      <c r="V10" s="10"/>
      <c r="W10" s="3"/>
      <c r="X10" s="3"/>
      <c r="Y10" s="3"/>
      <c r="Z10" s="3"/>
      <c r="AA10" s="3"/>
      <c r="AB10" s="3"/>
    </row>
    <row r="11" spans="1:28" ht="12.75">
      <c r="A11" s="106">
        <v>5</v>
      </c>
      <c r="B11" s="38"/>
      <c r="C11" s="111" t="s">
        <v>14</v>
      </c>
      <c r="D11" s="107">
        <v>2000</v>
      </c>
      <c r="E11" s="107" t="s">
        <v>10</v>
      </c>
      <c r="F11" s="107" t="s">
        <v>11</v>
      </c>
      <c r="G11" s="115" t="s">
        <v>76</v>
      </c>
      <c r="H11" s="120"/>
      <c r="I11" s="119">
        <v>290.2</v>
      </c>
      <c r="J11" s="127">
        <f t="shared" si="0"/>
        <v>0</v>
      </c>
      <c r="K11" s="132"/>
      <c r="L11" s="97"/>
      <c r="M11" s="97"/>
      <c r="N11" s="97"/>
      <c r="O11" s="43"/>
      <c r="P11" s="43"/>
      <c r="Q11" s="50"/>
      <c r="R11" s="52"/>
      <c r="S11" s="93">
        <f t="shared" si="1"/>
        <v>290.2</v>
      </c>
      <c r="U11" s="11"/>
      <c r="V11" s="10"/>
      <c r="W11" s="3"/>
      <c r="X11" s="3"/>
      <c r="Y11" s="3"/>
      <c r="Z11" s="3"/>
      <c r="AA11" s="3"/>
      <c r="AB11" s="3"/>
    </row>
    <row r="12" spans="1:28" ht="12.75">
      <c r="A12" s="106">
        <v>6</v>
      </c>
      <c r="B12" s="38"/>
      <c r="C12" s="111" t="s">
        <v>50</v>
      </c>
      <c r="D12" s="107">
        <v>2003</v>
      </c>
      <c r="E12" s="107" t="s">
        <v>19</v>
      </c>
      <c r="F12" s="107" t="s">
        <v>8</v>
      </c>
      <c r="G12" s="115" t="s">
        <v>76</v>
      </c>
      <c r="H12" s="121">
        <v>101.53</v>
      </c>
      <c r="I12" s="119">
        <v>258</v>
      </c>
      <c r="J12" s="127">
        <f t="shared" si="0"/>
        <v>0</v>
      </c>
      <c r="K12" s="132"/>
      <c r="L12" s="97"/>
      <c r="M12" s="97"/>
      <c r="N12" s="97"/>
      <c r="O12" s="43"/>
      <c r="P12" s="43"/>
      <c r="Q12" s="50"/>
      <c r="R12" s="52"/>
      <c r="S12" s="93">
        <f t="shared" si="1"/>
        <v>258</v>
      </c>
      <c r="U12" s="11"/>
      <c r="V12" s="10"/>
      <c r="W12" s="3"/>
      <c r="X12" s="3"/>
      <c r="Y12" s="3"/>
      <c r="Z12" s="3"/>
      <c r="AA12" s="3"/>
      <c r="AB12" s="3"/>
    </row>
    <row r="13" spans="1:28" ht="12.75">
      <c r="A13" s="48">
        <v>7</v>
      </c>
      <c r="B13" s="38"/>
      <c r="C13" s="101" t="s">
        <v>17</v>
      </c>
      <c r="D13" s="7">
        <v>2000</v>
      </c>
      <c r="E13" s="7" t="s">
        <v>10</v>
      </c>
      <c r="F13" s="7" t="s">
        <v>11</v>
      </c>
      <c r="G13" s="95" t="s">
        <v>76</v>
      </c>
      <c r="H13" s="118"/>
      <c r="I13" s="119">
        <v>253.7</v>
      </c>
      <c r="J13" s="127">
        <f aca="true" t="shared" si="2" ref="J13:J44">COUNT(K13,L13,M13,O13,P13,Q13,R13)</f>
        <v>2</v>
      </c>
      <c r="K13" s="132"/>
      <c r="L13" s="97">
        <v>54</v>
      </c>
      <c r="M13" s="97">
        <v>55</v>
      </c>
      <c r="N13" s="97"/>
      <c r="O13" s="43"/>
      <c r="P13" s="43"/>
      <c r="Q13" s="50"/>
      <c r="R13" s="52"/>
      <c r="S13" s="93">
        <f t="shared" si="1"/>
        <v>471.7</v>
      </c>
      <c r="U13" s="11"/>
      <c r="V13" s="10"/>
      <c r="W13" s="3"/>
      <c r="X13" s="3"/>
      <c r="Y13" s="3"/>
      <c r="Z13" s="3"/>
      <c r="AA13" s="3"/>
      <c r="AB13" s="3"/>
    </row>
    <row r="14" spans="1:28" ht="12.75">
      <c r="A14" s="48">
        <v>8</v>
      </c>
      <c r="B14" s="38"/>
      <c r="C14" s="101" t="s">
        <v>49</v>
      </c>
      <c r="D14" s="7">
        <v>2001</v>
      </c>
      <c r="E14" s="7" t="s">
        <v>10</v>
      </c>
      <c r="F14" s="7" t="s">
        <v>11</v>
      </c>
      <c r="G14" s="95" t="s">
        <v>75</v>
      </c>
      <c r="H14" s="122"/>
      <c r="I14" s="119">
        <v>223.5</v>
      </c>
      <c r="J14" s="127">
        <f t="shared" si="2"/>
        <v>3</v>
      </c>
      <c r="K14" s="132">
        <v>56</v>
      </c>
      <c r="L14" s="97">
        <v>53</v>
      </c>
      <c r="M14" s="97">
        <v>53</v>
      </c>
      <c r="N14" s="97"/>
      <c r="O14" s="43"/>
      <c r="P14" s="43"/>
      <c r="Q14" s="50"/>
      <c r="R14" s="52"/>
      <c r="S14" s="93">
        <f t="shared" si="1"/>
        <v>441.5</v>
      </c>
      <c r="U14" s="11"/>
      <c r="V14" s="10"/>
      <c r="W14" s="3"/>
      <c r="X14" s="3"/>
      <c r="Y14" s="3"/>
      <c r="Z14" s="3"/>
      <c r="AA14" s="3"/>
      <c r="AB14" s="3"/>
    </row>
    <row r="15" spans="1:28" ht="12.75">
      <c r="A15" s="48">
        <v>9</v>
      </c>
      <c r="B15" s="49"/>
      <c r="C15" s="101" t="s">
        <v>46</v>
      </c>
      <c r="D15" s="7">
        <v>2002</v>
      </c>
      <c r="E15" s="7" t="s">
        <v>10</v>
      </c>
      <c r="F15" s="7" t="s">
        <v>11</v>
      </c>
      <c r="G15" s="95" t="s">
        <v>75</v>
      </c>
      <c r="H15" s="120">
        <v>102.53</v>
      </c>
      <c r="I15" s="119">
        <v>134.87</v>
      </c>
      <c r="J15" s="127">
        <f t="shared" si="2"/>
        <v>3</v>
      </c>
      <c r="K15" s="132">
        <v>54</v>
      </c>
      <c r="L15" s="97">
        <v>58</v>
      </c>
      <c r="M15" s="97">
        <v>58</v>
      </c>
      <c r="N15" s="97"/>
      <c r="O15" s="44"/>
      <c r="P15" s="44"/>
      <c r="Q15" s="44"/>
      <c r="R15" s="51"/>
      <c r="S15" s="93">
        <f t="shared" si="1"/>
        <v>366.87</v>
      </c>
      <c r="U15" s="11"/>
      <c r="V15" s="10"/>
      <c r="W15" s="3"/>
      <c r="X15" s="3"/>
      <c r="Y15" s="3"/>
      <c r="Z15" s="3"/>
      <c r="AA15" s="3"/>
      <c r="AB15" s="3"/>
    </row>
    <row r="16" spans="1:28" ht="12.75">
      <c r="A16" s="48">
        <v>10</v>
      </c>
      <c r="B16" s="49"/>
      <c r="C16" s="101" t="s">
        <v>40</v>
      </c>
      <c r="D16" s="7">
        <v>2003</v>
      </c>
      <c r="E16" s="7" t="s">
        <v>39</v>
      </c>
      <c r="F16" s="7" t="s">
        <v>11</v>
      </c>
      <c r="G16" s="95" t="s">
        <v>75</v>
      </c>
      <c r="H16" s="120">
        <v>100.96</v>
      </c>
      <c r="I16" s="119">
        <v>118.08</v>
      </c>
      <c r="J16" s="127">
        <f t="shared" si="2"/>
        <v>3</v>
      </c>
      <c r="K16" s="132">
        <v>58</v>
      </c>
      <c r="L16" s="97">
        <v>56</v>
      </c>
      <c r="M16" s="97">
        <v>60</v>
      </c>
      <c r="N16" s="97"/>
      <c r="O16" s="44"/>
      <c r="P16" s="44"/>
      <c r="Q16" s="44"/>
      <c r="R16" s="51"/>
      <c r="S16" s="93">
        <f t="shared" si="1"/>
        <v>354.08</v>
      </c>
      <c r="U16" s="11"/>
      <c r="V16" s="10"/>
      <c r="W16" s="3"/>
      <c r="X16" s="3"/>
      <c r="Y16" s="3"/>
      <c r="Z16" s="3"/>
      <c r="AA16" s="3"/>
      <c r="AB16" s="3"/>
    </row>
    <row r="17" spans="1:28" ht="12.75">
      <c r="A17" s="48">
        <v>11</v>
      </c>
      <c r="B17" s="49"/>
      <c r="C17" s="101" t="s">
        <v>96</v>
      </c>
      <c r="D17" s="7">
        <v>2001</v>
      </c>
      <c r="E17" s="7" t="s">
        <v>68</v>
      </c>
      <c r="F17" s="7" t="s">
        <v>36</v>
      </c>
      <c r="G17" s="95" t="s">
        <v>75</v>
      </c>
      <c r="H17" s="120"/>
      <c r="I17" s="119">
        <v>101.08</v>
      </c>
      <c r="J17" s="127">
        <f t="shared" si="2"/>
        <v>3</v>
      </c>
      <c r="K17" s="132">
        <v>60</v>
      </c>
      <c r="L17" s="97">
        <v>41</v>
      </c>
      <c r="M17" s="97">
        <v>56</v>
      </c>
      <c r="N17" s="97"/>
      <c r="O17" s="44"/>
      <c r="P17" s="44"/>
      <c r="Q17" s="44"/>
      <c r="R17" s="51"/>
      <c r="S17" s="93">
        <f t="shared" si="1"/>
        <v>333.08</v>
      </c>
      <c r="U17" s="11"/>
      <c r="V17" s="10"/>
      <c r="W17" s="3"/>
      <c r="X17" s="3"/>
      <c r="Y17" s="3"/>
      <c r="Z17" s="3"/>
      <c r="AA17" s="3"/>
      <c r="AB17" s="3"/>
    </row>
    <row r="18" spans="1:28" ht="12.75">
      <c r="A18" s="48">
        <v>12</v>
      </c>
      <c r="B18" s="37"/>
      <c r="C18" s="101" t="s">
        <v>41</v>
      </c>
      <c r="D18" s="7">
        <v>2002</v>
      </c>
      <c r="E18" s="7" t="s">
        <v>10</v>
      </c>
      <c r="F18" s="7" t="s">
        <v>11</v>
      </c>
      <c r="G18" s="95" t="s">
        <v>75</v>
      </c>
      <c r="H18" s="120">
        <v>73.83</v>
      </c>
      <c r="I18" s="119">
        <v>101.08</v>
      </c>
      <c r="J18" s="127">
        <f t="shared" si="2"/>
        <v>2</v>
      </c>
      <c r="K18" s="132">
        <v>55</v>
      </c>
      <c r="L18" s="97">
        <v>48</v>
      </c>
      <c r="M18" s="97"/>
      <c r="N18" s="97"/>
      <c r="O18" s="44"/>
      <c r="P18" s="44"/>
      <c r="Q18" s="44"/>
      <c r="R18" s="51"/>
      <c r="S18" s="93">
        <f t="shared" si="1"/>
        <v>307.08</v>
      </c>
      <c r="U18" s="11"/>
      <c r="V18" s="10"/>
      <c r="W18" s="3"/>
      <c r="X18" s="3"/>
      <c r="Y18" s="3"/>
      <c r="Z18" s="3"/>
      <c r="AA18" s="3"/>
      <c r="AB18" s="3"/>
    </row>
    <row r="19" spans="1:28" ht="12.75">
      <c r="A19" s="48">
        <v>13</v>
      </c>
      <c r="B19" s="18"/>
      <c r="C19" s="101" t="s">
        <v>47</v>
      </c>
      <c r="D19" s="7">
        <v>2001</v>
      </c>
      <c r="E19" s="7" t="s">
        <v>28</v>
      </c>
      <c r="F19" s="7" t="s">
        <v>9</v>
      </c>
      <c r="G19" s="95" t="s">
        <v>75</v>
      </c>
      <c r="H19" s="120"/>
      <c r="I19" s="119">
        <v>105.44</v>
      </c>
      <c r="J19" s="127">
        <f t="shared" si="2"/>
        <v>2</v>
      </c>
      <c r="K19" s="132">
        <v>43</v>
      </c>
      <c r="L19" s="97"/>
      <c r="M19" s="97">
        <v>48</v>
      </c>
      <c r="N19" s="97"/>
      <c r="O19" s="44"/>
      <c r="P19" s="44"/>
      <c r="Q19" s="44"/>
      <c r="R19" s="51"/>
      <c r="S19" s="93">
        <f t="shared" si="1"/>
        <v>287.44</v>
      </c>
      <c r="U19" s="11"/>
      <c r="V19" s="10"/>
      <c r="W19" s="3"/>
      <c r="X19" s="3"/>
      <c r="Y19" s="3"/>
      <c r="Z19" s="3"/>
      <c r="AA19" s="3"/>
      <c r="AB19" s="3"/>
    </row>
    <row r="20" spans="1:21" ht="12.75">
      <c r="A20" s="48">
        <v>14</v>
      </c>
      <c r="B20" s="15"/>
      <c r="C20" s="101" t="s">
        <v>18</v>
      </c>
      <c r="D20" s="7">
        <v>2001</v>
      </c>
      <c r="E20" s="7" t="s">
        <v>19</v>
      </c>
      <c r="F20" s="7" t="s">
        <v>8</v>
      </c>
      <c r="G20" s="95" t="s">
        <v>75</v>
      </c>
      <c r="H20" s="120"/>
      <c r="I20" s="119">
        <v>276.5</v>
      </c>
      <c r="J20" s="127">
        <f t="shared" si="2"/>
        <v>0</v>
      </c>
      <c r="K20" s="132"/>
      <c r="L20" s="97"/>
      <c r="M20" s="97"/>
      <c r="N20" s="97"/>
      <c r="O20" s="44"/>
      <c r="P20" s="44"/>
      <c r="Q20" s="44"/>
      <c r="R20" s="51"/>
      <c r="S20" s="93">
        <f t="shared" si="1"/>
        <v>276.5</v>
      </c>
      <c r="U20" s="11"/>
    </row>
    <row r="21" spans="1:21" ht="12.75">
      <c r="A21" s="48">
        <v>15</v>
      </c>
      <c r="B21" s="5"/>
      <c r="C21" s="101" t="s">
        <v>52</v>
      </c>
      <c r="D21" s="7">
        <v>2006</v>
      </c>
      <c r="E21" s="7" t="s">
        <v>10</v>
      </c>
      <c r="F21" s="7" t="s">
        <v>11</v>
      </c>
      <c r="G21" s="95" t="s">
        <v>75</v>
      </c>
      <c r="H21" s="120">
        <v>62.98</v>
      </c>
      <c r="I21" s="119"/>
      <c r="J21" s="127">
        <f t="shared" si="2"/>
        <v>3</v>
      </c>
      <c r="K21" s="132">
        <v>50</v>
      </c>
      <c r="L21" s="97">
        <v>52</v>
      </c>
      <c r="M21" s="97">
        <v>50</v>
      </c>
      <c r="N21" s="97"/>
      <c r="O21" s="44"/>
      <c r="P21" s="44"/>
      <c r="Q21" s="44"/>
      <c r="R21" s="51"/>
      <c r="S21" s="93">
        <f t="shared" si="1"/>
        <v>266.98</v>
      </c>
      <c r="U21" s="11"/>
    </row>
    <row r="22" spans="1:21" ht="12.75">
      <c r="A22" s="48">
        <v>16</v>
      </c>
      <c r="B22" s="17"/>
      <c r="C22" s="101" t="s">
        <v>23</v>
      </c>
      <c r="D22" s="7">
        <v>1999</v>
      </c>
      <c r="E22" s="7" t="s">
        <v>10</v>
      </c>
      <c r="F22" s="7" t="s">
        <v>11</v>
      </c>
      <c r="G22" s="95" t="s">
        <v>76</v>
      </c>
      <c r="H22" s="120"/>
      <c r="I22" s="119">
        <v>47.34</v>
      </c>
      <c r="J22" s="127">
        <f t="shared" si="2"/>
        <v>2</v>
      </c>
      <c r="K22" s="132">
        <v>53</v>
      </c>
      <c r="L22" s="97"/>
      <c r="M22" s="97">
        <v>54</v>
      </c>
      <c r="N22" s="97"/>
      <c r="O22" s="44"/>
      <c r="P22" s="44"/>
      <c r="Q22" s="44"/>
      <c r="R22" s="51"/>
      <c r="S22" s="93">
        <f t="shared" si="1"/>
        <v>261.34000000000003</v>
      </c>
      <c r="U22" s="11"/>
    </row>
    <row r="23" spans="1:21" ht="12.75">
      <c r="A23" s="48">
        <v>17</v>
      </c>
      <c r="B23" s="5"/>
      <c r="C23" s="101" t="s">
        <v>53</v>
      </c>
      <c r="D23" s="7">
        <v>2002</v>
      </c>
      <c r="E23" s="7" t="s">
        <v>32</v>
      </c>
      <c r="F23" s="7" t="s">
        <v>13</v>
      </c>
      <c r="G23" s="95" t="s">
        <v>75</v>
      </c>
      <c r="H23" s="120">
        <v>75.84</v>
      </c>
      <c r="I23" s="119">
        <v>44.72</v>
      </c>
      <c r="J23" s="127">
        <f t="shared" si="2"/>
        <v>3</v>
      </c>
      <c r="K23" s="132">
        <v>40</v>
      </c>
      <c r="L23" s="97">
        <v>45</v>
      </c>
      <c r="M23" s="97">
        <v>46</v>
      </c>
      <c r="N23" s="97"/>
      <c r="O23" s="44"/>
      <c r="P23" s="44"/>
      <c r="Q23" s="44"/>
      <c r="R23" s="51"/>
      <c r="S23" s="93">
        <f t="shared" si="1"/>
        <v>257.84000000000003</v>
      </c>
      <c r="U23" s="11"/>
    </row>
    <row r="24" spans="1:21" ht="12.75">
      <c r="A24" s="48">
        <v>18</v>
      </c>
      <c r="B24" s="1"/>
      <c r="C24" s="101" t="s">
        <v>79</v>
      </c>
      <c r="D24" s="7">
        <v>2002</v>
      </c>
      <c r="E24" s="7" t="s">
        <v>19</v>
      </c>
      <c r="F24" s="7" t="s">
        <v>8</v>
      </c>
      <c r="G24" s="95" t="s">
        <v>75</v>
      </c>
      <c r="H24" s="120">
        <v>45.62</v>
      </c>
      <c r="I24" s="119"/>
      <c r="J24" s="127">
        <f t="shared" si="2"/>
        <v>3</v>
      </c>
      <c r="K24" s="132">
        <v>44</v>
      </c>
      <c r="L24" s="97">
        <v>50</v>
      </c>
      <c r="M24" s="97">
        <v>52</v>
      </c>
      <c r="N24" s="97"/>
      <c r="O24" s="44"/>
      <c r="P24" s="44"/>
      <c r="Q24" s="44"/>
      <c r="R24" s="51"/>
      <c r="S24" s="93">
        <f t="shared" si="1"/>
        <v>249.62</v>
      </c>
      <c r="U24" s="11"/>
    </row>
    <row r="25" spans="1:21" ht="12.75">
      <c r="A25" s="48">
        <v>19</v>
      </c>
      <c r="B25" s="1"/>
      <c r="C25" s="101" t="s">
        <v>64</v>
      </c>
      <c r="D25" s="7">
        <v>2002</v>
      </c>
      <c r="E25" s="7" t="s">
        <v>68</v>
      </c>
      <c r="F25" s="7" t="s">
        <v>36</v>
      </c>
      <c r="G25" s="95" t="s">
        <v>75</v>
      </c>
      <c r="H25" s="120">
        <v>55</v>
      </c>
      <c r="I25" s="119">
        <v>44.72</v>
      </c>
      <c r="J25" s="127">
        <f t="shared" si="2"/>
        <v>3</v>
      </c>
      <c r="K25" s="132">
        <v>41</v>
      </c>
      <c r="L25" s="97">
        <v>46</v>
      </c>
      <c r="M25" s="97">
        <v>45</v>
      </c>
      <c r="N25" s="97"/>
      <c r="O25" s="44"/>
      <c r="P25" s="44"/>
      <c r="Q25" s="44"/>
      <c r="R25" s="51"/>
      <c r="S25" s="93">
        <f t="shared" si="1"/>
        <v>237</v>
      </c>
      <c r="U25" s="11"/>
    </row>
    <row r="26" spans="1:21" ht="12.75">
      <c r="A26" s="48">
        <v>20</v>
      </c>
      <c r="B26" s="5"/>
      <c r="C26" s="101" t="s">
        <v>42</v>
      </c>
      <c r="D26" s="7">
        <v>1999</v>
      </c>
      <c r="E26" s="7" t="s">
        <v>10</v>
      </c>
      <c r="F26" s="7" t="s">
        <v>11</v>
      </c>
      <c r="G26" s="95" t="s">
        <v>76</v>
      </c>
      <c r="H26" s="120"/>
      <c r="I26" s="119">
        <v>42.66</v>
      </c>
      <c r="J26" s="127">
        <f t="shared" si="2"/>
        <v>2</v>
      </c>
      <c r="K26" s="132"/>
      <c r="L26" s="97">
        <v>42</v>
      </c>
      <c r="M26" s="97">
        <v>51</v>
      </c>
      <c r="N26" s="97"/>
      <c r="O26" s="44"/>
      <c r="P26" s="44"/>
      <c r="Q26" s="44"/>
      <c r="R26" s="51"/>
      <c r="S26" s="93">
        <f t="shared" si="1"/>
        <v>228.66</v>
      </c>
      <c r="U26" s="11"/>
    </row>
    <row r="27" spans="1:21" ht="12.75">
      <c r="A27" s="48">
        <v>21</v>
      </c>
      <c r="B27" s="5"/>
      <c r="C27" s="101" t="s">
        <v>44</v>
      </c>
      <c r="D27" s="7">
        <v>2002</v>
      </c>
      <c r="E27" s="7" t="s">
        <v>26</v>
      </c>
      <c r="F27" s="7" t="s">
        <v>11</v>
      </c>
      <c r="G27" s="95" t="s">
        <v>75</v>
      </c>
      <c r="H27" s="120">
        <v>34.14</v>
      </c>
      <c r="I27" s="119"/>
      <c r="J27" s="127">
        <f t="shared" si="2"/>
        <v>3</v>
      </c>
      <c r="K27" s="132">
        <v>46</v>
      </c>
      <c r="L27" s="97">
        <v>31</v>
      </c>
      <c r="M27" s="97">
        <v>43</v>
      </c>
      <c r="N27" s="97"/>
      <c r="O27" s="44"/>
      <c r="P27" s="44"/>
      <c r="Q27" s="44"/>
      <c r="R27" s="51"/>
      <c r="S27" s="93">
        <f t="shared" si="1"/>
        <v>212.14</v>
      </c>
      <c r="U27" s="11"/>
    </row>
    <row r="28" spans="1:21" ht="12.75">
      <c r="A28" s="48">
        <v>22</v>
      </c>
      <c r="B28" s="5"/>
      <c r="C28" s="101" t="s">
        <v>38</v>
      </c>
      <c r="D28" s="7">
        <v>2002</v>
      </c>
      <c r="E28" s="7" t="s">
        <v>39</v>
      </c>
      <c r="F28" s="7" t="s">
        <v>11</v>
      </c>
      <c r="G28" s="95" t="s">
        <v>75</v>
      </c>
      <c r="H28" s="120">
        <v>35.57</v>
      </c>
      <c r="I28" s="119"/>
      <c r="J28" s="127">
        <f t="shared" si="2"/>
        <v>3</v>
      </c>
      <c r="K28" s="132">
        <v>42</v>
      </c>
      <c r="L28" s="97">
        <v>44</v>
      </c>
      <c r="M28" s="97">
        <v>44</v>
      </c>
      <c r="N28" s="97"/>
      <c r="O28" s="44"/>
      <c r="P28" s="44"/>
      <c r="Q28" s="44"/>
      <c r="R28" s="51"/>
      <c r="S28" s="93">
        <f t="shared" si="1"/>
        <v>211.57</v>
      </c>
      <c r="U28" s="11"/>
    </row>
    <row r="29" spans="1:21" ht="12.75">
      <c r="A29" s="48">
        <v>23</v>
      </c>
      <c r="B29" s="5"/>
      <c r="C29" s="101" t="s">
        <v>35</v>
      </c>
      <c r="D29" s="7">
        <v>2000</v>
      </c>
      <c r="E29" s="7" t="s">
        <v>32</v>
      </c>
      <c r="F29" s="7" t="s">
        <v>13</v>
      </c>
      <c r="G29" s="95" t="s">
        <v>75</v>
      </c>
      <c r="H29" s="120"/>
      <c r="I29" s="119">
        <v>40.86</v>
      </c>
      <c r="J29" s="127">
        <f t="shared" si="2"/>
        <v>2</v>
      </c>
      <c r="K29" s="132"/>
      <c r="L29" s="97">
        <v>38</v>
      </c>
      <c r="M29" s="97">
        <v>34</v>
      </c>
      <c r="N29" s="97"/>
      <c r="O29" s="44"/>
      <c r="P29" s="44"/>
      <c r="Q29" s="44"/>
      <c r="R29" s="51"/>
      <c r="S29" s="93">
        <f t="shared" si="1"/>
        <v>184.86</v>
      </c>
      <c r="U29" s="11"/>
    </row>
    <row r="30" spans="1:21" ht="12.75">
      <c r="A30" s="48">
        <v>24</v>
      </c>
      <c r="B30" s="5"/>
      <c r="C30" s="101" t="s">
        <v>120</v>
      </c>
      <c r="D30" s="7">
        <v>2001</v>
      </c>
      <c r="E30" s="7" t="s">
        <v>37</v>
      </c>
      <c r="F30" s="7" t="s">
        <v>13</v>
      </c>
      <c r="G30" s="95" t="s">
        <v>75</v>
      </c>
      <c r="H30" s="120"/>
      <c r="I30" s="119"/>
      <c r="J30" s="127">
        <f t="shared" si="2"/>
        <v>3</v>
      </c>
      <c r="K30" s="132">
        <v>48</v>
      </c>
      <c r="L30" s="97">
        <v>43</v>
      </c>
      <c r="M30" s="97">
        <v>40</v>
      </c>
      <c r="N30" s="97"/>
      <c r="O30" s="44"/>
      <c r="P30" s="44"/>
      <c r="Q30" s="44"/>
      <c r="R30" s="51"/>
      <c r="S30" s="93">
        <f t="shared" si="1"/>
        <v>182</v>
      </c>
      <c r="U30" s="11"/>
    </row>
    <row r="31" spans="1:21" ht="12.75">
      <c r="A31" s="48">
        <v>25</v>
      </c>
      <c r="B31" s="5"/>
      <c r="C31" s="101" t="s">
        <v>34</v>
      </c>
      <c r="D31" s="7">
        <v>2001</v>
      </c>
      <c r="E31" s="7" t="s">
        <v>26</v>
      </c>
      <c r="F31" s="7" t="s">
        <v>11</v>
      </c>
      <c r="G31" s="95" t="s">
        <v>75</v>
      </c>
      <c r="H31" s="120"/>
      <c r="I31" s="119"/>
      <c r="J31" s="127">
        <f t="shared" si="2"/>
        <v>3</v>
      </c>
      <c r="K31" s="132">
        <v>45</v>
      </c>
      <c r="L31" s="97">
        <v>40</v>
      </c>
      <c r="M31" s="97">
        <v>42</v>
      </c>
      <c r="N31" s="97"/>
      <c r="O31" s="44"/>
      <c r="P31" s="44"/>
      <c r="Q31" s="44"/>
      <c r="R31" s="51"/>
      <c r="S31" s="93">
        <f t="shared" si="1"/>
        <v>174</v>
      </c>
      <c r="U31" s="11"/>
    </row>
    <row r="32" spans="1:21" ht="12.75">
      <c r="A32" s="48">
        <v>26</v>
      </c>
      <c r="B32" s="5"/>
      <c r="C32" s="101" t="s">
        <v>82</v>
      </c>
      <c r="D32" s="7">
        <v>2002</v>
      </c>
      <c r="E32" s="7" t="s">
        <v>68</v>
      </c>
      <c r="F32" s="7" t="s">
        <v>36</v>
      </c>
      <c r="G32" s="95" t="s">
        <v>75</v>
      </c>
      <c r="H32" s="120">
        <v>27.61</v>
      </c>
      <c r="I32" s="119"/>
      <c r="J32" s="127">
        <f t="shared" si="2"/>
        <v>3</v>
      </c>
      <c r="K32" s="132">
        <v>35</v>
      </c>
      <c r="L32" s="97">
        <v>30</v>
      </c>
      <c r="M32" s="97">
        <v>35</v>
      </c>
      <c r="N32" s="97"/>
      <c r="O32" s="44"/>
      <c r="P32" s="44"/>
      <c r="Q32" s="44"/>
      <c r="R32" s="51"/>
      <c r="S32" s="93">
        <f t="shared" si="1"/>
        <v>167.61</v>
      </c>
      <c r="U32" s="11"/>
    </row>
    <row r="33" spans="1:21" ht="12.75">
      <c r="A33" s="48">
        <v>27</v>
      </c>
      <c r="B33" s="5"/>
      <c r="C33" s="101" t="s">
        <v>30</v>
      </c>
      <c r="D33" s="7">
        <v>1999</v>
      </c>
      <c r="E33" s="7" t="s">
        <v>19</v>
      </c>
      <c r="F33" s="7" t="s">
        <v>8</v>
      </c>
      <c r="G33" s="95" t="s">
        <v>75</v>
      </c>
      <c r="H33" s="120"/>
      <c r="I33" s="119">
        <v>167.36</v>
      </c>
      <c r="J33" s="127">
        <f t="shared" si="2"/>
        <v>0</v>
      </c>
      <c r="K33" s="132"/>
      <c r="L33" s="97"/>
      <c r="M33" s="97"/>
      <c r="N33" s="97"/>
      <c r="O33" s="44"/>
      <c r="P33" s="44"/>
      <c r="Q33" s="44"/>
      <c r="R33" s="51"/>
      <c r="S33" s="93">
        <f t="shared" si="1"/>
        <v>167.36</v>
      </c>
      <c r="U33" s="11"/>
    </row>
    <row r="34" spans="1:21" ht="12.75">
      <c r="A34" s="48">
        <v>28</v>
      </c>
      <c r="B34" s="5"/>
      <c r="C34" s="101" t="s">
        <v>62</v>
      </c>
      <c r="D34" s="7">
        <v>2002</v>
      </c>
      <c r="E34" s="7" t="s">
        <v>68</v>
      </c>
      <c r="F34" s="7" t="s">
        <v>36</v>
      </c>
      <c r="G34" s="95" t="s">
        <v>75</v>
      </c>
      <c r="H34" s="120">
        <v>23.14</v>
      </c>
      <c r="I34" s="119"/>
      <c r="J34" s="127">
        <f t="shared" si="2"/>
        <v>2</v>
      </c>
      <c r="K34" s="132">
        <v>36</v>
      </c>
      <c r="L34" s="97">
        <v>35</v>
      </c>
      <c r="M34" s="97"/>
      <c r="N34" s="97"/>
      <c r="O34" s="44"/>
      <c r="P34" s="44"/>
      <c r="Q34" s="44"/>
      <c r="R34" s="51"/>
      <c r="S34" s="93">
        <f t="shared" si="1"/>
        <v>165.14</v>
      </c>
      <c r="U34" s="11"/>
    </row>
    <row r="35" spans="1:21" ht="12.75">
      <c r="A35" s="48">
        <v>29</v>
      </c>
      <c r="B35" s="5"/>
      <c r="C35" s="101" t="s">
        <v>228</v>
      </c>
      <c r="D35" s="7">
        <v>2003</v>
      </c>
      <c r="E35" s="7" t="s">
        <v>10</v>
      </c>
      <c r="F35" s="7" t="s">
        <v>11</v>
      </c>
      <c r="G35" s="95" t="s">
        <v>76</v>
      </c>
      <c r="H35" s="120">
        <v>78</v>
      </c>
      <c r="I35" s="119">
        <v>120.6</v>
      </c>
      <c r="J35" s="127">
        <f t="shared" si="2"/>
        <v>1</v>
      </c>
      <c r="K35" s="132"/>
      <c r="L35" s="97">
        <v>18</v>
      </c>
      <c r="M35" s="97"/>
      <c r="N35" s="97"/>
      <c r="O35" s="44"/>
      <c r="P35" s="44"/>
      <c r="Q35" s="44"/>
      <c r="R35" s="51"/>
      <c r="S35" s="93">
        <f t="shared" si="1"/>
        <v>156.6</v>
      </c>
      <c r="U35" s="11"/>
    </row>
    <row r="36" spans="1:21" ht="12.75">
      <c r="A36" s="48">
        <v>30</v>
      </c>
      <c r="B36" s="5"/>
      <c r="C36" s="101" t="s">
        <v>63</v>
      </c>
      <c r="D36" s="7">
        <v>2004</v>
      </c>
      <c r="E36" s="7" t="s">
        <v>33</v>
      </c>
      <c r="F36" s="7" t="s">
        <v>11</v>
      </c>
      <c r="G36" s="95" t="s">
        <v>76</v>
      </c>
      <c r="H36" s="120">
        <v>33.89</v>
      </c>
      <c r="I36" s="119"/>
      <c r="J36" s="127">
        <f t="shared" si="2"/>
        <v>3</v>
      </c>
      <c r="K36" s="132">
        <v>26</v>
      </c>
      <c r="L36" s="97">
        <v>24</v>
      </c>
      <c r="M36" s="97">
        <v>32</v>
      </c>
      <c r="N36" s="97"/>
      <c r="O36" s="44"/>
      <c r="P36" s="44"/>
      <c r="Q36" s="44"/>
      <c r="R36" s="51"/>
      <c r="S36" s="93">
        <f t="shared" si="1"/>
        <v>149.89</v>
      </c>
      <c r="U36" s="11"/>
    </row>
    <row r="37" spans="1:21" ht="12.75">
      <c r="A37" s="48">
        <v>31</v>
      </c>
      <c r="B37" s="5"/>
      <c r="C37" s="101" t="s">
        <v>102</v>
      </c>
      <c r="D37" s="7">
        <v>2001</v>
      </c>
      <c r="E37" s="7" t="s">
        <v>84</v>
      </c>
      <c r="F37" s="7" t="s">
        <v>8</v>
      </c>
      <c r="G37" s="95" t="s">
        <v>75</v>
      </c>
      <c r="H37" s="120"/>
      <c r="I37" s="119"/>
      <c r="J37" s="127">
        <f t="shared" si="2"/>
        <v>3</v>
      </c>
      <c r="K37" s="132">
        <v>38</v>
      </c>
      <c r="L37" s="97">
        <v>23</v>
      </c>
      <c r="M37" s="97">
        <v>36</v>
      </c>
      <c r="N37" s="97"/>
      <c r="O37" s="45"/>
      <c r="P37" s="44"/>
      <c r="Q37" s="44"/>
      <c r="R37" s="51"/>
      <c r="S37" s="93">
        <f t="shared" si="1"/>
        <v>148</v>
      </c>
      <c r="U37" s="11"/>
    </row>
    <row r="38" spans="1:21" ht="12.75">
      <c r="A38" s="48">
        <v>32</v>
      </c>
      <c r="B38" s="5"/>
      <c r="C38" s="101" t="s">
        <v>160</v>
      </c>
      <c r="D38" s="7">
        <v>2002</v>
      </c>
      <c r="E38" s="7" t="s">
        <v>33</v>
      </c>
      <c r="F38" s="7" t="s">
        <v>11</v>
      </c>
      <c r="G38" s="95" t="s">
        <v>76</v>
      </c>
      <c r="H38" s="120">
        <v>35.83</v>
      </c>
      <c r="I38" s="119"/>
      <c r="J38" s="127">
        <f t="shared" si="2"/>
        <v>3</v>
      </c>
      <c r="K38" s="132">
        <v>23</v>
      </c>
      <c r="L38" s="97">
        <v>32</v>
      </c>
      <c r="M38" s="97">
        <v>21</v>
      </c>
      <c r="N38" s="97"/>
      <c r="O38" s="44"/>
      <c r="P38" s="44"/>
      <c r="Q38" s="44"/>
      <c r="R38" s="51"/>
      <c r="S38" s="93">
        <f t="shared" si="1"/>
        <v>145.82999999999998</v>
      </c>
      <c r="U38" s="11"/>
    </row>
    <row r="39" spans="1:21" ht="12.75">
      <c r="A39" s="48">
        <v>33</v>
      </c>
      <c r="B39" s="5"/>
      <c r="C39" s="101" t="s">
        <v>56</v>
      </c>
      <c r="D39" s="7">
        <v>2002</v>
      </c>
      <c r="E39" s="7" t="s">
        <v>33</v>
      </c>
      <c r="F39" s="7" t="s">
        <v>11</v>
      </c>
      <c r="G39" s="95" t="s">
        <v>76</v>
      </c>
      <c r="H39" s="120">
        <v>16.67</v>
      </c>
      <c r="I39" s="119"/>
      <c r="J39" s="127">
        <f t="shared" si="2"/>
        <v>2</v>
      </c>
      <c r="K39" s="132"/>
      <c r="L39" s="97">
        <v>33</v>
      </c>
      <c r="M39" s="97">
        <v>31</v>
      </c>
      <c r="N39" s="97"/>
      <c r="O39" s="44"/>
      <c r="P39" s="44"/>
      <c r="Q39" s="44"/>
      <c r="R39" s="51"/>
      <c r="S39" s="93">
        <f aca="true" t="shared" si="3" ref="S39:S70">IF(J39&gt;2,2*MAX(K39:R39)+2*LARGE(K39:R39,2),2*K39+2*L39+2*M39+2*O39+2*P39+3.5*Q39+3*R39)+MAX(H39:I39)</f>
        <v>144.67000000000002</v>
      </c>
      <c r="U39" s="11"/>
    </row>
    <row r="40" spans="1:21" ht="12.75">
      <c r="A40" s="48">
        <v>34</v>
      </c>
      <c r="B40" s="5"/>
      <c r="C40" s="101" t="s">
        <v>101</v>
      </c>
      <c r="D40" s="7">
        <v>2001</v>
      </c>
      <c r="E40" s="7" t="s">
        <v>84</v>
      </c>
      <c r="F40" s="7" t="s">
        <v>8</v>
      </c>
      <c r="G40" s="95" t="s">
        <v>75</v>
      </c>
      <c r="H40" s="120"/>
      <c r="I40" s="119"/>
      <c r="J40" s="127">
        <f t="shared" si="2"/>
        <v>3</v>
      </c>
      <c r="K40" s="132">
        <v>34</v>
      </c>
      <c r="L40" s="97">
        <v>36</v>
      </c>
      <c r="M40" s="97">
        <v>33</v>
      </c>
      <c r="N40" s="97"/>
      <c r="O40" s="44"/>
      <c r="P40" s="44"/>
      <c r="Q40" s="44"/>
      <c r="R40" s="51"/>
      <c r="S40" s="93">
        <f t="shared" si="3"/>
        <v>140</v>
      </c>
      <c r="U40" s="11"/>
    </row>
    <row r="41" spans="1:21" ht="12.75">
      <c r="A41" s="48">
        <v>35</v>
      </c>
      <c r="B41" s="5"/>
      <c r="C41" s="101" t="s">
        <v>78</v>
      </c>
      <c r="D41" s="7">
        <v>2003</v>
      </c>
      <c r="E41" s="7" t="s">
        <v>19</v>
      </c>
      <c r="F41" s="7" t="s">
        <v>13</v>
      </c>
      <c r="G41" s="95" t="s">
        <v>76</v>
      </c>
      <c r="H41" s="120">
        <v>40.03</v>
      </c>
      <c r="I41" s="119"/>
      <c r="J41" s="127">
        <f t="shared" si="2"/>
        <v>3</v>
      </c>
      <c r="K41" s="132">
        <v>24</v>
      </c>
      <c r="L41" s="97">
        <v>25</v>
      </c>
      <c r="M41" s="97">
        <v>24</v>
      </c>
      <c r="N41" s="97"/>
      <c r="O41" s="44"/>
      <c r="P41" s="44"/>
      <c r="Q41" s="44"/>
      <c r="R41" s="51"/>
      <c r="S41" s="93">
        <f t="shared" si="3"/>
        <v>138.03</v>
      </c>
      <c r="U41" s="11"/>
    </row>
    <row r="42" spans="1:21" ht="12.75">
      <c r="A42" s="48">
        <v>36</v>
      </c>
      <c r="B42" s="5"/>
      <c r="C42" s="101" t="s">
        <v>85</v>
      </c>
      <c r="D42" s="7">
        <v>2003</v>
      </c>
      <c r="E42" s="7" t="s">
        <v>10</v>
      </c>
      <c r="F42" s="7" t="s">
        <v>11</v>
      </c>
      <c r="G42" s="95" t="s">
        <v>76</v>
      </c>
      <c r="H42" s="120">
        <v>32.45</v>
      </c>
      <c r="I42" s="119"/>
      <c r="J42" s="127">
        <f t="shared" si="2"/>
        <v>3</v>
      </c>
      <c r="K42" s="132">
        <v>30</v>
      </c>
      <c r="L42" s="97">
        <v>21</v>
      </c>
      <c r="M42" s="97">
        <v>11</v>
      </c>
      <c r="N42" s="97"/>
      <c r="O42" s="44"/>
      <c r="P42" s="44"/>
      <c r="Q42" s="44"/>
      <c r="R42" s="51"/>
      <c r="S42" s="93">
        <f t="shared" si="3"/>
        <v>134.45</v>
      </c>
      <c r="U42" s="11"/>
    </row>
    <row r="43" spans="1:21" ht="12.75">
      <c r="A43" s="48">
        <v>37</v>
      </c>
      <c r="B43" s="5"/>
      <c r="C43" s="101" t="s">
        <v>27</v>
      </c>
      <c r="D43" s="7">
        <v>1999</v>
      </c>
      <c r="E43" s="7" t="s">
        <v>28</v>
      </c>
      <c r="F43" s="7" t="s">
        <v>9</v>
      </c>
      <c r="G43" s="95" t="s">
        <v>75</v>
      </c>
      <c r="H43" s="120"/>
      <c r="I43" s="119">
        <v>122.71</v>
      </c>
      <c r="J43" s="127">
        <f t="shared" si="2"/>
        <v>0</v>
      </c>
      <c r="K43" s="132"/>
      <c r="L43" s="97"/>
      <c r="M43" s="97"/>
      <c r="N43" s="97"/>
      <c r="O43" s="44"/>
      <c r="P43" s="44"/>
      <c r="Q43" s="44"/>
      <c r="R43" s="51"/>
      <c r="S43" s="93">
        <f t="shared" si="3"/>
        <v>122.71</v>
      </c>
      <c r="U43" s="11"/>
    </row>
    <row r="44" spans="1:21" ht="12.75">
      <c r="A44" s="48">
        <v>38</v>
      </c>
      <c r="B44" s="5"/>
      <c r="C44" s="101" t="s">
        <v>54</v>
      </c>
      <c r="D44" s="7">
        <v>2004</v>
      </c>
      <c r="E44" s="7" t="s">
        <v>10</v>
      </c>
      <c r="F44" s="7" t="s">
        <v>11</v>
      </c>
      <c r="G44" s="95" t="s">
        <v>75</v>
      </c>
      <c r="H44" s="120">
        <v>32.81</v>
      </c>
      <c r="I44" s="119"/>
      <c r="J44" s="127">
        <f t="shared" si="2"/>
        <v>2</v>
      </c>
      <c r="K44" s="132"/>
      <c r="L44" s="97">
        <v>16</v>
      </c>
      <c r="M44" s="97">
        <v>28</v>
      </c>
      <c r="N44" s="97"/>
      <c r="O44" s="44"/>
      <c r="P44" s="44"/>
      <c r="Q44" s="44"/>
      <c r="R44" s="51"/>
      <c r="S44" s="93">
        <f t="shared" si="3"/>
        <v>120.81</v>
      </c>
      <c r="U44" s="11"/>
    </row>
    <row r="45" spans="1:21" ht="12.75">
      <c r="A45" s="48">
        <v>39</v>
      </c>
      <c r="B45" s="5"/>
      <c r="C45" s="101" t="s">
        <v>43</v>
      </c>
      <c r="D45" s="7">
        <v>2001</v>
      </c>
      <c r="E45" s="7" t="s">
        <v>25</v>
      </c>
      <c r="F45" s="7" t="s">
        <v>11</v>
      </c>
      <c r="G45" s="95" t="s">
        <v>75</v>
      </c>
      <c r="H45" s="120"/>
      <c r="I45" s="119"/>
      <c r="J45" s="127">
        <f aca="true" t="shared" si="4" ref="J45:J76">COUNT(K45,L45,M45,O45,P45,Q45,R45)</f>
        <v>3</v>
      </c>
      <c r="K45" s="132">
        <v>33</v>
      </c>
      <c r="L45" s="97">
        <v>26</v>
      </c>
      <c r="M45" s="97">
        <v>23</v>
      </c>
      <c r="N45" s="97"/>
      <c r="O45" s="44"/>
      <c r="P45" s="44"/>
      <c r="Q45" s="44"/>
      <c r="R45" s="51"/>
      <c r="S45" s="93">
        <f t="shared" si="3"/>
        <v>118</v>
      </c>
      <c r="U45" s="11"/>
    </row>
    <row r="46" spans="1:21" ht="12.75">
      <c r="A46" s="48">
        <v>40</v>
      </c>
      <c r="B46" s="5"/>
      <c r="C46" s="101" t="s">
        <v>97</v>
      </c>
      <c r="D46" s="7">
        <v>1999</v>
      </c>
      <c r="E46" s="7" t="s">
        <v>240</v>
      </c>
      <c r="F46" s="7" t="s">
        <v>13</v>
      </c>
      <c r="G46" s="95" t="s">
        <v>75</v>
      </c>
      <c r="H46" s="120"/>
      <c r="I46" s="119">
        <v>40.86</v>
      </c>
      <c r="J46" s="127">
        <f t="shared" si="4"/>
        <v>1</v>
      </c>
      <c r="K46" s="132"/>
      <c r="L46" s="97"/>
      <c r="M46" s="97">
        <v>38</v>
      </c>
      <c r="N46" s="97"/>
      <c r="O46" s="44"/>
      <c r="P46" s="44"/>
      <c r="Q46" s="44"/>
      <c r="R46" s="51"/>
      <c r="S46" s="93">
        <f t="shared" si="3"/>
        <v>116.86</v>
      </c>
      <c r="U46" s="11"/>
    </row>
    <row r="47" spans="1:21" ht="12.75">
      <c r="A47" s="48">
        <v>41</v>
      </c>
      <c r="B47" s="5"/>
      <c r="C47" s="101" t="s">
        <v>59</v>
      </c>
      <c r="D47" s="7">
        <v>2004</v>
      </c>
      <c r="E47" s="7" t="s">
        <v>39</v>
      </c>
      <c r="F47" s="7" t="s">
        <v>11</v>
      </c>
      <c r="G47" s="95" t="s">
        <v>75</v>
      </c>
      <c r="H47" s="120">
        <v>13.62</v>
      </c>
      <c r="I47" s="119"/>
      <c r="J47" s="127">
        <f t="shared" si="4"/>
        <v>3</v>
      </c>
      <c r="K47" s="132">
        <v>20</v>
      </c>
      <c r="L47" s="97">
        <v>28</v>
      </c>
      <c r="M47" s="97">
        <v>15</v>
      </c>
      <c r="N47" s="97"/>
      <c r="O47" s="44"/>
      <c r="P47" s="44"/>
      <c r="Q47" s="44"/>
      <c r="R47" s="51"/>
      <c r="S47" s="93">
        <f t="shared" si="3"/>
        <v>109.62</v>
      </c>
      <c r="U47" s="11"/>
    </row>
    <row r="48" spans="1:21" ht="12.75">
      <c r="A48" s="48">
        <v>42</v>
      </c>
      <c r="B48" s="5"/>
      <c r="C48" s="101" t="s">
        <v>98</v>
      </c>
      <c r="D48" s="7">
        <v>2001</v>
      </c>
      <c r="E48" s="7" t="s">
        <v>84</v>
      </c>
      <c r="F48" s="7" t="s">
        <v>8</v>
      </c>
      <c r="G48" s="95" t="s">
        <v>75</v>
      </c>
      <c r="H48" s="120"/>
      <c r="I48" s="119"/>
      <c r="J48" s="127">
        <f t="shared" si="4"/>
        <v>3</v>
      </c>
      <c r="K48" s="132">
        <v>32</v>
      </c>
      <c r="L48" s="97">
        <v>22</v>
      </c>
      <c r="M48" s="97">
        <v>22</v>
      </c>
      <c r="N48" s="97"/>
      <c r="O48" s="44"/>
      <c r="P48" s="44"/>
      <c r="Q48" s="44"/>
      <c r="R48" s="51"/>
      <c r="S48" s="93">
        <f t="shared" si="3"/>
        <v>108</v>
      </c>
      <c r="U48" s="11"/>
    </row>
    <row r="49" spans="1:21" ht="12.75">
      <c r="A49" s="48">
        <v>43</v>
      </c>
      <c r="B49" s="5"/>
      <c r="C49" s="101" t="s">
        <v>58</v>
      </c>
      <c r="D49" s="7">
        <v>2004</v>
      </c>
      <c r="E49" s="7" t="s">
        <v>10</v>
      </c>
      <c r="F49" s="7" t="s">
        <v>11</v>
      </c>
      <c r="G49" s="95" t="s">
        <v>75</v>
      </c>
      <c r="H49" s="120">
        <v>13.62</v>
      </c>
      <c r="I49" s="119"/>
      <c r="J49" s="127">
        <f t="shared" si="4"/>
        <v>3</v>
      </c>
      <c r="K49" s="132">
        <v>21</v>
      </c>
      <c r="L49" s="97">
        <v>11</v>
      </c>
      <c r="M49" s="97">
        <v>26</v>
      </c>
      <c r="N49" s="97"/>
      <c r="O49" s="44"/>
      <c r="P49" s="44"/>
      <c r="Q49" s="44"/>
      <c r="R49" s="51"/>
      <c r="S49" s="93">
        <f t="shared" si="3"/>
        <v>107.62</v>
      </c>
      <c r="U49" s="11"/>
    </row>
    <row r="50" spans="1:21" ht="12.75">
      <c r="A50" s="48">
        <v>44</v>
      </c>
      <c r="B50" s="5"/>
      <c r="C50" s="101" t="s">
        <v>88</v>
      </c>
      <c r="D50" s="7">
        <v>2003</v>
      </c>
      <c r="E50" s="7" t="s">
        <v>32</v>
      </c>
      <c r="F50" s="7" t="s">
        <v>13</v>
      </c>
      <c r="G50" s="95" t="s">
        <v>76</v>
      </c>
      <c r="H50" s="120">
        <v>12.33</v>
      </c>
      <c r="I50" s="119"/>
      <c r="J50" s="127">
        <f t="shared" si="4"/>
        <v>3</v>
      </c>
      <c r="K50" s="132">
        <v>22</v>
      </c>
      <c r="L50" s="97">
        <v>12</v>
      </c>
      <c r="M50" s="97">
        <v>25</v>
      </c>
      <c r="N50" s="97"/>
      <c r="O50" s="44"/>
      <c r="P50" s="44"/>
      <c r="Q50" s="44"/>
      <c r="R50" s="51"/>
      <c r="S50" s="93">
        <f t="shared" si="3"/>
        <v>106.33</v>
      </c>
      <c r="U50" s="11"/>
    </row>
    <row r="51" spans="1:21" ht="12.75">
      <c r="A51" s="48">
        <v>45</v>
      </c>
      <c r="B51" s="5"/>
      <c r="C51" s="101" t="s">
        <v>129</v>
      </c>
      <c r="D51" s="7">
        <v>2000</v>
      </c>
      <c r="E51" s="7" t="s">
        <v>37</v>
      </c>
      <c r="F51" s="7" t="s">
        <v>13</v>
      </c>
      <c r="G51" s="95" t="s">
        <v>76</v>
      </c>
      <c r="H51" s="120"/>
      <c r="I51" s="119"/>
      <c r="J51" s="127">
        <f t="shared" si="4"/>
        <v>2</v>
      </c>
      <c r="K51" s="132">
        <v>31</v>
      </c>
      <c r="L51" s="97">
        <v>21</v>
      </c>
      <c r="M51" s="97"/>
      <c r="N51" s="97"/>
      <c r="O51" s="44"/>
      <c r="P51" s="44"/>
      <c r="Q51" s="44"/>
      <c r="R51" s="51"/>
      <c r="S51" s="93">
        <f t="shared" si="3"/>
        <v>104</v>
      </c>
      <c r="U51" s="11"/>
    </row>
    <row r="52" spans="1:21" ht="12.75">
      <c r="A52" s="48">
        <v>45</v>
      </c>
      <c r="B52" s="5"/>
      <c r="C52" s="101" t="s">
        <v>51</v>
      </c>
      <c r="D52" s="7">
        <v>1999</v>
      </c>
      <c r="E52" s="7" t="s">
        <v>84</v>
      </c>
      <c r="F52" s="7" t="s">
        <v>8</v>
      </c>
      <c r="G52" s="95" t="s">
        <v>75</v>
      </c>
      <c r="H52" s="120"/>
      <c r="I52" s="119"/>
      <c r="J52" s="127">
        <f t="shared" si="4"/>
        <v>1</v>
      </c>
      <c r="K52" s="132">
        <v>52</v>
      </c>
      <c r="L52" s="97"/>
      <c r="M52" s="97"/>
      <c r="N52" s="97"/>
      <c r="O52" s="44"/>
      <c r="P52" s="44"/>
      <c r="Q52" s="44"/>
      <c r="R52" s="51"/>
      <c r="S52" s="93">
        <f t="shared" si="3"/>
        <v>104</v>
      </c>
      <c r="U52" s="11"/>
    </row>
    <row r="53" spans="1:21" ht="12.75">
      <c r="A53" s="48">
        <v>47</v>
      </c>
      <c r="B53" s="5"/>
      <c r="C53" s="101" t="s">
        <v>16</v>
      </c>
      <c r="D53" s="7">
        <v>1999</v>
      </c>
      <c r="E53" s="7" t="s">
        <v>20</v>
      </c>
      <c r="F53" s="7" t="s">
        <v>13</v>
      </c>
      <c r="G53" s="95" t="s">
        <v>75</v>
      </c>
      <c r="H53" s="96"/>
      <c r="I53" s="119"/>
      <c r="J53" s="127">
        <f t="shared" si="4"/>
        <v>2</v>
      </c>
      <c r="K53" s="132"/>
      <c r="L53" s="97">
        <v>20</v>
      </c>
      <c r="M53" s="97">
        <v>30</v>
      </c>
      <c r="N53" s="97"/>
      <c r="O53" s="1"/>
      <c r="P53" s="1"/>
      <c r="Q53" s="1"/>
      <c r="R53" s="135"/>
      <c r="S53" s="93">
        <f t="shared" si="3"/>
        <v>100</v>
      </c>
      <c r="U53" s="11"/>
    </row>
    <row r="54" spans="1:21" ht="12.75">
      <c r="A54" s="48">
        <v>48</v>
      </c>
      <c r="B54" s="5"/>
      <c r="C54" s="101" t="s">
        <v>81</v>
      </c>
      <c r="D54" s="7">
        <v>2003</v>
      </c>
      <c r="E54" s="7" t="s">
        <v>32</v>
      </c>
      <c r="F54" s="7" t="s">
        <v>13</v>
      </c>
      <c r="G54" s="95" t="s">
        <v>75</v>
      </c>
      <c r="H54" s="120">
        <v>27.38</v>
      </c>
      <c r="I54" s="119"/>
      <c r="J54" s="127">
        <f t="shared" si="4"/>
        <v>2</v>
      </c>
      <c r="K54" s="132"/>
      <c r="L54" s="97">
        <v>14</v>
      </c>
      <c r="M54" s="97">
        <v>14</v>
      </c>
      <c r="N54" s="97"/>
      <c r="O54" s="44"/>
      <c r="P54" s="44"/>
      <c r="Q54" s="44"/>
      <c r="R54" s="51"/>
      <c r="S54" s="93">
        <f t="shared" si="3"/>
        <v>83.38</v>
      </c>
      <c r="U54" s="11"/>
    </row>
    <row r="55" spans="1:21" ht="12.75">
      <c r="A55" s="48">
        <v>49</v>
      </c>
      <c r="B55" s="5"/>
      <c r="C55" s="101" t="s">
        <v>99</v>
      </c>
      <c r="D55" s="7">
        <v>2001</v>
      </c>
      <c r="E55" s="7" t="s">
        <v>19</v>
      </c>
      <c r="F55" s="7" t="s">
        <v>8</v>
      </c>
      <c r="G55" s="95" t="s">
        <v>75</v>
      </c>
      <c r="H55" s="120"/>
      <c r="I55" s="119"/>
      <c r="J55" s="127">
        <f t="shared" si="4"/>
        <v>3</v>
      </c>
      <c r="K55" s="132">
        <v>25</v>
      </c>
      <c r="L55" s="97">
        <v>15</v>
      </c>
      <c r="M55" s="97">
        <v>16</v>
      </c>
      <c r="N55" s="97"/>
      <c r="O55" s="44"/>
      <c r="P55" s="44"/>
      <c r="Q55" s="44"/>
      <c r="R55" s="51"/>
      <c r="S55" s="93">
        <f t="shared" si="3"/>
        <v>82</v>
      </c>
      <c r="U55" s="11"/>
    </row>
    <row r="56" spans="1:21" ht="12.75">
      <c r="A56" s="48">
        <v>49</v>
      </c>
      <c r="B56" s="5"/>
      <c r="C56" s="101" t="s">
        <v>86</v>
      </c>
      <c r="D56" s="7">
        <v>2002</v>
      </c>
      <c r="E56" s="7" t="s">
        <v>68</v>
      </c>
      <c r="F56" s="7" t="s">
        <v>36</v>
      </c>
      <c r="G56" s="95" t="s">
        <v>75</v>
      </c>
      <c r="H56" s="120"/>
      <c r="I56" s="119"/>
      <c r="J56" s="127">
        <f t="shared" si="4"/>
        <v>3</v>
      </c>
      <c r="K56" s="132">
        <v>28</v>
      </c>
      <c r="L56" s="97">
        <v>13</v>
      </c>
      <c r="M56" s="97">
        <v>12</v>
      </c>
      <c r="N56" s="97"/>
      <c r="O56" s="44"/>
      <c r="P56" s="44"/>
      <c r="Q56" s="44"/>
      <c r="R56" s="51"/>
      <c r="S56" s="93">
        <f t="shared" si="3"/>
        <v>82</v>
      </c>
      <c r="U56" s="11"/>
    </row>
    <row r="57" spans="1:21" ht="12.75">
      <c r="A57" s="48">
        <v>51</v>
      </c>
      <c r="B57" s="5"/>
      <c r="C57" s="101" t="s">
        <v>157</v>
      </c>
      <c r="D57" s="7">
        <v>2002</v>
      </c>
      <c r="E57" s="7" t="s">
        <v>19</v>
      </c>
      <c r="F57" s="7" t="s">
        <v>8</v>
      </c>
      <c r="G57" s="95" t="s">
        <v>75</v>
      </c>
      <c r="H57" s="120">
        <v>12.47</v>
      </c>
      <c r="I57" s="119"/>
      <c r="J57" s="127">
        <f t="shared" si="4"/>
        <v>3</v>
      </c>
      <c r="K57" s="132">
        <v>16</v>
      </c>
      <c r="L57" s="97">
        <v>7</v>
      </c>
      <c r="M57" s="97">
        <v>13</v>
      </c>
      <c r="N57" s="97"/>
      <c r="O57" s="44"/>
      <c r="P57" s="44"/>
      <c r="Q57" s="44"/>
      <c r="R57" s="51"/>
      <c r="S57" s="93">
        <f t="shared" si="3"/>
        <v>70.47</v>
      </c>
      <c r="U57" s="11"/>
    </row>
    <row r="58" spans="1:21" ht="12.75">
      <c r="A58" s="48">
        <v>52</v>
      </c>
      <c r="B58" s="5"/>
      <c r="C58" s="101" t="s">
        <v>45</v>
      </c>
      <c r="D58" s="7">
        <v>2000</v>
      </c>
      <c r="E58" s="7" t="s">
        <v>84</v>
      </c>
      <c r="F58" s="7" t="s">
        <v>8</v>
      </c>
      <c r="G58" s="95" t="s">
        <v>75</v>
      </c>
      <c r="H58" s="120"/>
      <c r="I58" s="119"/>
      <c r="J58" s="127">
        <f t="shared" si="4"/>
        <v>1</v>
      </c>
      <c r="K58" s="132"/>
      <c r="L58" s="97">
        <v>34</v>
      </c>
      <c r="M58" s="97"/>
      <c r="N58" s="97"/>
      <c r="O58" s="44"/>
      <c r="P58" s="44"/>
      <c r="Q58" s="44"/>
      <c r="R58" s="51"/>
      <c r="S58" s="93">
        <f t="shared" si="3"/>
        <v>68</v>
      </c>
      <c r="U58" s="11"/>
    </row>
    <row r="59" spans="1:21" ht="12.75">
      <c r="A59" s="48">
        <v>53</v>
      </c>
      <c r="B59" s="5"/>
      <c r="C59" s="101" t="s">
        <v>29</v>
      </c>
      <c r="D59" s="7">
        <v>1999</v>
      </c>
      <c r="E59" s="7" t="s">
        <v>26</v>
      </c>
      <c r="F59" s="7" t="s">
        <v>11</v>
      </c>
      <c r="G59" s="95" t="s">
        <v>75</v>
      </c>
      <c r="H59" s="120"/>
      <c r="I59" s="119"/>
      <c r="J59" s="127">
        <f t="shared" si="4"/>
        <v>2</v>
      </c>
      <c r="K59" s="132"/>
      <c r="L59" s="97">
        <v>10</v>
      </c>
      <c r="M59" s="97">
        <v>20</v>
      </c>
      <c r="N59" s="97"/>
      <c r="O59" s="44"/>
      <c r="P59" s="44"/>
      <c r="Q59" s="44"/>
      <c r="R59" s="51"/>
      <c r="S59" s="93">
        <f t="shared" si="3"/>
        <v>60</v>
      </c>
      <c r="U59" s="11"/>
    </row>
    <row r="60" spans="1:21" ht="12.75">
      <c r="A60" s="48">
        <v>54</v>
      </c>
      <c r="B60" s="5"/>
      <c r="C60" s="101" t="s">
        <v>241</v>
      </c>
      <c r="D60" s="7">
        <v>2003</v>
      </c>
      <c r="E60" s="7" t="s">
        <v>37</v>
      </c>
      <c r="F60" s="7" t="s">
        <v>13</v>
      </c>
      <c r="G60" s="95" t="s">
        <v>75</v>
      </c>
      <c r="H60" s="120"/>
      <c r="I60" s="119"/>
      <c r="J60" s="127">
        <f t="shared" si="4"/>
        <v>3</v>
      </c>
      <c r="K60" s="132">
        <v>18</v>
      </c>
      <c r="L60" s="97">
        <v>8</v>
      </c>
      <c r="M60" s="97">
        <v>5</v>
      </c>
      <c r="N60" s="97"/>
      <c r="O60" s="44"/>
      <c r="P60" s="44"/>
      <c r="Q60" s="44"/>
      <c r="R60" s="51"/>
      <c r="S60" s="93">
        <f t="shared" si="3"/>
        <v>52</v>
      </c>
      <c r="U60" s="11"/>
    </row>
    <row r="61" spans="1:21" ht="12.75">
      <c r="A61" s="48">
        <v>55</v>
      </c>
      <c r="B61" s="5"/>
      <c r="C61" s="101" t="s">
        <v>107</v>
      </c>
      <c r="D61" s="7">
        <v>2005</v>
      </c>
      <c r="E61" s="7" t="s">
        <v>10</v>
      </c>
      <c r="F61" s="7" t="s">
        <v>11</v>
      </c>
      <c r="G61" s="95" t="s">
        <v>76</v>
      </c>
      <c r="H61" s="120"/>
      <c r="I61" s="119"/>
      <c r="J61" s="127">
        <f t="shared" si="4"/>
        <v>2</v>
      </c>
      <c r="K61" s="132">
        <v>14</v>
      </c>
      <c r="L61" s="97">
        <v>5</v>
      </c>
      <c r="M61" s="97"/>
      <c r="N61" s="97"/>
      <c r="O61" s="44"/>
      <c r="P61" s="44"/>
      <c r="Q61" s="44"/>
      <c r="R61" s="51"/>
      <c r="S61" s="93">
        <f t="shared" si="3"/>
        <v>38</v>
      </c>
      <c r="U61" s="11"/>
    </row>
    <row r="62" spans="1:21" ht="12.75">
      <c r="A62" s="48">
        <v>55</v>
      </c>
      <c r="B62" s="5"/>
      <c r="C62" s="101" t="s">
        <v>103</v>
      </c>
      <c r="D62" s="7">
        <v>2001</v>
      </c>
      <c r="E62" s="7" t="s">
        <v>71</v>
      </c>
      <c r="F62" s="7" t="s">
        <v>11</v>
      </c>
      <c r="G62" s="95" t="s">
        <v>75</v>
      </c>
      <c r="H62" s="120"/>
      <c r="I62" s="119"/>
      <c r="J62" s="127">
        <f t="shared" si="4"/>
        <v>3</v>
      </c>
      <c r="K62" s="132">
        <v>15</v>
      </c>
      <c r="L62" s="97">
        <v>1</v>
      </c>
      <c r="M62" s="97">
        <v>4</v>
      </c>
      <c r="N62" s="97"/>
      <c r="O62" s="44"/>
      <c r="P62" s="44"/>
      <c r="Q62" s="44"/>
      <c r="R62" s="51"/>
      <c r="S62" s="93">
        <f t="shared" si="3"/>
        <v>38</v>
      </c>
      <c r="U62" s="11"/>
    </row>
    <row r="63" spans="1:21" ht="12.75">
      <c r="A63" s="48">
        <v>57</v>
      </c>
      <c r="B63" s="5"/>
      <c r="C63" s="101" t="s">
        <v>158</v>
      </c>
      <c r="D63" s="7">
        <v>2001</v>
      </c>
      <c r="E63" s="7" t="s">
        <v>80</v>
      </c>
      <c r="F63" s="7" t="s">
        <v>92</v>
      </c>
      <c r="G63" s="95" t="s">
        <v>75</v>
      </c>
      <c r="H63" s="120"/>
      <c r="I63" s="119"/>
      <c r="J63" s="127">
        <f t="shared" si="4"/>
        <v>1</v>
      </c>
      <c r="K63" s="132"/>
      <c r="L63" s="97"/>
      <c r="M63" s="97">
        <v>18</v>
      </c>
      <c r="N63" s="97"/>
      <c r="O63" s="44"/>
      <c r="P63" s="44"/>
      <c r="Q63" s="44"/>
      <c r="R63" s="51"/>
      <c r="S63" s="93">
        <f t="shared" si="3"/>
        <v>36</v>
      </c>
      <c r="U63" s="11"/>
    </row>
    <row r="64" spans="1:21" ht="12.75">
      <c r="A64" s="48">
        <v>58</v>
      </c>
      <c r="B64" s="5"/>
      <c r="C64" s="101" t="s">
        <v>122</v>
      </c>
      <c r="D64" s="7">
        <v>2004</v>
      </c>
      <c r="E64" s="7" t="s">
        <v>37</v>
      </c>
      <c r="F64" s="7" t="s">
        <v>13</v>
      </c>
      <c r="G64" s="95" t="s">
        <v>76</v>
      </c>
      <c r="H64" s="120"/>
      <c r="I64" s="119"/>
      <c r="J64" s="127">
        <f t="shared" si="4"/>
        <v>3</v>
      </c>
      <c r="K64" s="132">
        <v>13</v>
      </c>
      <c r="L64" s="97">
        <v>4</v>
      </c>
      <c r="M64" s="97">
        <v>1</v>
      </c>
      <c r="N64" s="97"/>
      <c r="O64" s="44"/>
      <c r="P64" s="44"/>
      <c r="Q64" s="44"/>
      <c r="R64" s="51"/>
      <c r="S64" s="93">
        <f t="shared" si="3"/>
        <v>34</v>
      </c>
      <c r="U64" s="11"/>
    </row>
    <row r="65" spans="1:21" ht="12.75">
      <c r="A65" s="48">
        <v>59</v>
      </c>
      <c r="B65" s="5"/>
      <c r="C65" s="101" t="s">
        <v>57</v>
      </c>
      <c r="D65" s="7">
        <v>2005</v>
      </c>
      <c r="E65" s="7" t="s">
        <v>39</v>
      </c>
      <c r="F65" s="7" t="s">
        <v>11</v>
      </c>
      <c r="G65" s="95" t="s">
        <v>75</v>
      </c>
      <c r="H65" s="120">
        <v>12</v>
      </c>
      <c r="I65" s="119"/>
      <c r="J65" s="127">
        <f t="shared" si="4"/>
        <v>3</v>
      </c>
      <c r="K65" s="132">
        <v>1</v>
      </c>
      <c r="L65" s="97">
        <v>5</v>
      </c>
      <c r="M65" s="97">
        <v>5</v>
      </c>
      <c r="N65" s="97"/>
      <c r="O65" s="44"/>
      <c r="P65" s="44"/>
      <c r="Q65" s="44"/>
      <c r="R65" s="51"/>
      <c r="S65" s="93">
        <f t="shared" si="3"/>
        <v>32</v>
      </c>
      <c r="U65" s="11"/>
    </row>
    <row r="66" spans="1:21" ht="12.75">
      <c r="A66" s="48">
        <v>60</v>
      </c>
      <c r="B66" s="5"/>
      <c r="C66" s="101" t="s">
        <v>77</v>
      </c>
      <c r="D66" s="7">
        <v>2004</v>
      </c>
      <c r="E66" s="7" t="s">
        <v>10</v>
      </c>
      <c r="F66" s="7" t="s">
        <v>11</v>
      </c>
      <c r="G66" s="95" t="s">
        <v>76</v>
      </c>
      <c r="H66" s="120"/>
      <c r="I66" s="119"/>
      <c r="J66" s="127">
        <f t="shared" si="4"/>
        <v>2</v>
      </c>
      <c r="K66" s="132">
        <v>11</v>
      </c>
      <c r="L66" s="97">
        <v>4</v>
      </c>
      <c r="M66" s="97"/>
      <c r="N66" s="97"/>
      <c r="O66" s="44"/>
      <c r="P66" s="44"/>
      <c r="Q66" s="44"/>
      <c r="R66" s="51"/>
      <c r="S66" s="93">
        <f t="shared" si="3"/>
        <v>30</v>
      </c>
      <c r="U66" s="11"/>
    </row>
    <row r="67" spans="1:21" ht="12.75">
      <c r="A67" s="48">
        <v>61</v>
      </c>
      <c r="B67" s="5"/>
      <c r="C67" s="101" t="s">
        <v>141</v>
      </c>
      <c r="D67" s="7">
        <v>2003</v>
      </c>
      <c r="E67" s="7" t="s">
        <v>37</v>
      </c>
      <c r="F67" s="7" t="s">
        <v>13</v>
      </c>
      <c r="G67" s="95" t="s">
        <v>76</v>
      </c>
      <c r="H67" s="120"/>
      <c r="I67" s="119"/>
      <c r="J67" s="127">
        <f t="shared" si="4"/>
        <v>2</v>
      </c>
      <c r="K67" s="132">
        <v>12</v>
      </c>
      <c r="L67" s="97">
        <v>1</v>
      </c>
      <c r="M67" s="97"/>
      <c r="N67" s="97"/>
      <c r="O67" s="44"/>
      <c r="P67" s="44"/>
      <c r="Q67" s="44"/>
      <c r="R67" s="51"/>
      <c r="S67" s="93">
        <f t="shared" si="3"/>
        <v>26</v>
      </c>
      <c r="U67" s="11"/>
    </row>
    <row r="68" spans="1:21" ht="12.75">
      <c r="A68" s="48">
        <v>62</v>
      </c>
      <c r="B68" s="5"/>
      <c r="C68" s="101" t="s">
        <v>216</v>
      </c>
      <c r="D68" s="7">
        <v>2002</v>
      </c>
      <c r="E68" s="7" t="s">
        <v>170</v>
      </c>
      <c r="F68" s="7" t="s">
        <v>8</v>
      </c>
      <c r="G68" s="95" t="s">
        <v>75</v>
      </c>
      <c r="H68" s="120"/>
      <c r="I68" s="119"/>
      <c r="J68" s="127">
        <f t="shared" si="4"/>
        <v>2</v>
      </c>
      <c r="K68" s="132">
        <v>6</v>
      </c>
      <c r="L68" s="97"/>
      <c r="M68" s="97">
        <v>6</v>
      </c>
      <c r="N68" s="97"/>
      <c r="O68" s="44"/>
      <c r="P68" s="44"/>
      <c r="Q68" s="44"/>
      <c r="R68" s="51"/>
      <c r="S68" s="93">
        <f t="shared" si="3"/>
        <v>24</v>
      </c>
      <c r="U68" s="11"/>
    </row>
    <row r="69" spans="1:21" ht="12.75">
      <c r="A69" s="48">
        <v>63</v>
      </c>
      <c r="B69" s="5"/>
      <c r="C69" s="101" t="s">
        <v>87</v>
      </c>
      <c r="D69" s="7">
        <v>2003</v>
      </c>
      <c r="E69" s="7" t="s">
        <v>32</v>
      </c>
      <c r="F69" s="7" t="s">
        <v>13</v>
      </c>
      <c r="G69" s="95" t="s">
        <v>75</v>
      </c>
      <c r="H69" s="120"/>
      <c r="I69" s="119"/>
      <c r="J69" s="127">
        <f t="shared" si="4"/>
        <v>3</v>
      </c>
      <c r="K69" s="132">
        <v>6</v>
      </c>
      <c r="L69" s="97">
        <v>5</v>
      </c>
      <c r="M69" s="97">
        <v>3</v>
      </c>
      <c r="N69" s="97"/>
      <c r="O69" s="44"/>
      <c r="P69" s="44"/>
      <c r="Q69" s="44"/>
      <c r="R69" s="51"/>
      <c r="S69" s="93">
        <f t="shared" si="3"/>
        <v>22</v>
      </c>
      <c r="U69" s="11"/>
    </row>
    <row r="70" spans="1:21" ht="12.75">
      <c r="A70" s="48">
        <v>63</v>
      </c>
      <c r="B70" s="5"/>
      <c r="C70" s="101" t="s">
        <v>83</v>
      </c>
      <c r="D70" s="7">
        <v>2004</v>
      </c>
      <c r="E70" s="7" t="s">
        <v>68</v>
      </c>
      <c r="F70" s="7" t="s">
        <v>36</v>
      </c>
      <c r="G70" s="95" t="s">
        <v>75</v>
      </c>
      <c r="H70" s="120"/>
      <c r="I70" s="119"/>
      <c r="J70" s="127">
        <f t="shared" si="4"/>
        <v>3</v>
      </c>
      <c r="K70" s="132">
        <v>1</v>
      </c>
      <c r="L70" s="97">
        <v>7</v>
      </c>
      <c r="M70" s="97">
        <v>4</v>
      </c>
      <c r="N70" s="97"/>
      <c r="O70" s="44"/>
      <c r="P70" s="44"/>
      <c r="Q70" s="44"/>
      <c r="R70" s="51"/>
      <c r="S70" s="93">
        <f t="shared" si="3"/>
        <v>22</v>
      </c>
      <c r="U70" s="11"/>
    </row>
    <row r="71" spans="1:21" ht="12.75">
      <c r="A71" s="48">
        <v>65</v>
      </c>
      <c r="B71" s="5"/>
      <c r="C71" s="101" t="s">
        <v>222</v>
      </c>
      <c r="D71" s="7">
        <v>2003</v>
      </c>
      <c r="E71" s="7" t="s">
        <v>37</v>
      </c>
      <c r="F71" s="7" t="s">
        <v>13</v>
      </c>
      <c r="G71" s="95" t="s">
        <v>75</v>
      </c>
      <c r="H71" s="120"/>
      <c r="I71" s="119"/>
      <c r="J71" s="127">
        <f t="shared" si="4"/>
        <v>3</v>
      </c>
      <c r="K71" s="132">
        <v>5</v>
      </c>
      <c r="L71" s="97">
        <v>5</v>
      </c>
      <c r="M71" s="97">
        <v>5</v>
      </c>
      <c r="N71" s="97"/>
      <c r="O71" s="44"/>
      <c r="P71" s="44"/>
      <c r="Q71" s="44"/>
      <c r="R71" s="51"/>
      <c r="S71" s="93">
        <f aca="true" t="shared" si="5" ref="S71:S102">IF(J71&gt;2,2*MAX(K71:R71)+2*LARGE(K71:R71,2),2*K71+2*L71+2*M71+2*O71+2*P71+3.5*Q71+3*R71)+MAX(H71:I71)</f>
        <v>20</v>
      </c>
      <c r="U71" s="11"/>
    </row>
    <row r="72" spans="1:21" ht="12.75">
      <c r="A72" s="48">
        <v>65</v>
      </c>
      <c r="B72" s="5"/>
      <c r="C72" s="101" t="s">
        <v>214</v>
      </c>
      <c r="D72" s="7">
        <v>1999</v>
      </c>
      <c r="E72" s="7" t="s">
        <v>68</v>
      </c>
      <c r="F72" s="7" t="s">
        <v>36</v>
      </c>
      <c r="G72" s="95" t="s">
        <v>75</v>
      </c>
      <c r="H72" s="120"/>
      <c r="I72" s="119"/>
      <c r="J72" s="127">
        <f t="shared" si="4"/>
        <v>1</v>
      </c>
      <c r="K72" s="132">
        <v>10</v>
      </c>
      <c r="L72" s="97"/>
      <c r="M72" s="97"/>
      <c r="N72" s="97"/>
      <c r="O72" s="44"/>
      <c r="P72" s="44"/>
      <c r="Q72" s="44"/>
      <c r="R72" s="51"/>
      <c r="S72" s="93">
        <f t="shared" si="5"/>
        <v>20</v>
      </c>
      <c r="T72" s="3"/>
      <c r="U72" s="11"/>
    </row>
    <row r="73" spans="1:21" ht="12.75">
      <c r="A73" s="48">
        <v>65</v>
      </c>
      <c r="B73" s="5"/>
      <c r="C73" s="101" t="s">
        <v>253</v>
      </c>
      <c r="D73" s="7">
        <v>2000</v>
      </c>
      <c r="E73" s="7" t="s">
        <v>33</v>
      </c>
      <c r="F73" s="7" t="s">
        <v>11</v>
      </c>
      <c r="G73" s="95" t="s">
        <v>76</v>
      </c>
      <c r="H73" s="120"/>
      <c r="I73" s="119"/>
      <c r="J73" s="127">
        <f t="shared" si="4"/>
        <v>1</v>
      </c>
      <c r="K73" s="132"/>
      <c r="L73" s="97"/>
      <c r="M73" s="97">
        <v>10</v>
      </c>
      <c r="N73" s="97"/>
      <c r="O73" s="44"/>
      <c r="P73" s="44"/>
      <c r="Q73" s="44"/>
      <c r="R73" s="51"/>
      <c r="S73" s="93">
        <f t="shared" si="5"/>
        <v>20</v>
      </c>
      <c r="T73" s="3"/>
      <c r="U73" s="11"/>
    </row>
    <row r="74" spans="1:21" ht="12.75">
      <c r="A74" s="48">
        <v>65</v>
      </c>
      <c r="B74" s="5"/>
      <c r="C74" s="101" t="s">
        <v>223</v>
      </c>
      <c r="D74" s="7">
        <v>2003</v>
      </c>
      <c r="E74" s="7" t="s">
        <v>170</v>
      </c>
      <c r="F74" s="7" t="s">
        <v>8</v>
      </c>
      <c r="G74" s="95" t="s">
        <v>76</v>
      </c>
      <c r="H74" s="120"/>
      <c r="I74" s="119"/>
      <c r="J74" s="127">
        <f t="shared" si="4"/>
        <v>2</v>
      </c>
      <c r="K74" s="132">
        <v>4</v>
      </c>
      <c r="L74" s="97"/>
      <c r="M74" s="97">
        <v>6</v>
      </c>
      <c r="N74" s="97"/>
      <c r="O74" s="44"/>
      <c r="P74" s="44"/>
      <c r="Q74" s="44"/>
      <c r="R74" s="51"/>
      <c r="S74" s="93">
        <f t="shared" si="5"/>
        <v>20</v>
      </c>
      <c r="T74" s="3"/>
      <c r="U74" s="11"/>
    </row>
    <row r="75" spans="1:21" ht="12.75">
      <c r="A75" s="48">
        <v>65</v>
      </c>
      <c r="B75" s="5"/>
      <c r="C75" s="101" t="s">
        <v>179</v>
      </c>
      <c r="D75" s="7">
        <v>2002</v>
      </c>
      <c r="E75" s="7" t="s">
        <v>70</v>
      </c>
      <c r="F75" s="7" t="s">
        <v>22</v>
      </c>
      <c r="G75" s="95" t="s">
        <v>75</v>
      </c>
      <c r="H75" s="120"/>
      <c r="I75" s="119"/>
      <c r="J75" s="127">
        <f t="shared" si="4"/>
        <v>2</v>
      </c>
      <c r="K75" s="132">
        <v>5</v>
      </c>
      <c r="L75" s="97">
        <v>5</v>
      </c>
      <c r="M75" s="97"/>
      <c r="N75" s="97"/>
      <c r="O75" s="44"/>
      <c r="P75" s="44"/>
      <c r="Q75" s="44"/>
      <c r="R75" s="51"/>
      <c r="S75" s="93">
        <f t="shared" si="5"/>
        <v>20</v>
      </c>
      <c r="T75" s="3"/>
      <c r="U75" s="11"/>
    </row>
    <row r="76" spans="1:21" ht="12.75">
      <c r="A76" s="48">
        <v>70</v>
      </c>
      <c r="B76" s="5"/>
      <c r="C76" s="101" t="s">
        <v>182</v>
      </c>
      <c r="D76" s="7">
        <v>2001</v>
      </c>
      <c r="E76" s="7" t="s">
        <v>19</v>
      </c>
      <c r="F76" s="7" t="s">
        <v>8</v>
      </c>
      <c r="G76" s="95" t="s">
        <v>75</v>
      </c>
      <c r="H76" s="120"/>
      <c r="I76" s="119"/>
      <c r="J76" s="127">
        <f t="shared" si="4"/>
        <v>3</v>
      </c>
      <c r="K76" s="132">
        <v>1</v>
      </c>
      <c r="L76" s="97">
        <v>5</v>
      </c>
      <c r="M76" s="97">
        <v>4</v>
      </c>
      <c r="N76" s="97"/>
      <c r="O76" s="44"/>
      <c r="P76" s="44"/>
      <c r="Q76" s="44"/>
      <c r="R76" s="51"/>
      <c r="S76" s="93">
        <f t="shared" si="5"/>
        <v>18</v>
      </c>
      <c r="T76" s="3"/>
      <c r="U76" s="11"/>
    </row>
    <row r="77" spans="1:21" ht="12.75">
      <c r="A77" s="48">
        <v>70</v>
      </c>
      <c r="B77" s="5"/>
      <c r="C77" s="101" t="s">
        <v>121</v>
      </c>
      <c r="D77" s="7">
        <v>2001</v>
      </c>
      <c r="E77" s="7" t="s">
        <v>70</v>
      </c>
      <c r="F77" s="7" t="s">
        <v>22</v>
      </c>
      <c r="G77" s="95" t="s">
        <v>75</v>
      </c>
      <c r="H77" s="96"/>
      <c r="I77" s="119"/>
      <c r="J77" s="127">
        <f aca="true" t="shared" si="6" ref="J77:J108">COUNT(K77,L77,M77,O77,P77,Q77,R77)</f>
        <v>2</v>
      </c>
      <c r="K77" s="132">
        <v>4</v>
      </c>
      <c r="L77" s="97">
        <v>5</v>
      </c>
      <c r="M77" s="97"/>
      <c r="N77" s="97"/>
      <c r="O77" s="1"/>
      <c r="P77" s="1"/>
      <c r="Q77" s="1"/>
      <c r="R77" s="135"/>
      <c r="S77" s="93">
        <f t="shared" si="5"/>
        <v>18</v>
      </c>
      <c r="T77" s="3"/>
      <c r="U77" s="11"/>
    </row>
    <row r="78" spans="1:21" ht="12.75">
      <c r="A78" s="48">
        <v>70</v>
      </c>
      <c r="B78" s="5"/>
      <c r="C78" s="101" t="s">
        <v>104</v>
      </c>
      <c r="D78" s="7">
        <v>2002</v>
      </c>
      <c r="E78" s="7" t="s">
        <v>71</v>
      </c>
      <c r="F78" s="7" t="s">
        <v>11</v>
      </c>
      <c r="G78" s="95" t="s">
        <v>75</v>
      </c>
      <c r="H78" s="120"/>
      <c r="I78" s="119"/>
      <c r="J78" s="127">
        <f t="shared" si="6"/>
        <v>3</v>
      </c>
      <c r="K78" s="132">
        <v>5</v>
      </c>
      <c r="L78" s="97">
        <v>4</v>
      </c>
      <c r="M78" s="97">
        <v>4</v>
      </c>
      <c r="N78" s="97"/>
      <c r="O78" s="44"/>
      <c r="P78" s="44"/>
      <c r="Q78" s="44"/>
      <c r="R78" s="51"/>
      <c r="S78" s="93">
        <f t="shared" si="5"/>
        <v>18</v>
      </c>
      <c r="T78" s="3"/>
      <c r="U78" s="11"/>
    </row>
    <row r="79" spans="1:21" ht="12.75">
      <c r="A79" s="48">
        <v>70</v>
      </c>
      <c r="B79" s="5"/>
      <c r="C79" s="101" t="s">
        <v>163</v>
      </c>
      <c r="D79" s="7">
        <v>2002</v>
      </c>
      <c r="E79" s="7" t="s">
        <v>37</v>
      </c>
      <c r="F79" s="7" t="s">
        <v>13</v>
      </c>
      <c r="G79" s="95" t="s">
        <v>75</v>
      </c>
      <c r="H79" s="120"/>
      <c r="I79" s="119"/>
      <c r="J79" s="127">
        <f t="shared" si="6"/>
        <v>2</v>
      </c>
      <c r="K79" s="132">
        <v>5</v>
      </c>
      <c r="L79" s="97">
        <v>4</v>
      </c>
      <c r="M79" s="97"/>
      <c r="N79" s="97"/>
      <c r="O79" s="44"/>
      <c r="P79" s="44"/>
      <c r="Q79" s="44"/>
      <c r="R79" s="51"/>
      <c r="S79" s="93">
        <f t="shared" si="5"/>
        <v>18</v>
      </c>
      <c r="T79" s="3"/>
      <c r="U79" s="11"/>
    </row>
    <row r="80" spans="1:21" ht="12.75">
      <c r="A80" s="48">
        <v>70</v>
      </c>
      <c r="B80" s="5"/>
      <c r="C80" s="101" t="s">
        <v>69</v>
      </c>
      <c r="D80" s="7">
        <v>2006</v>
      </c>
      <c r="E80" s="7" t="s">
        <v>70</v>
      </c>
      <c r="F80" s="7" t="s">
        <v>22</v>
      </c>
      <c r="G80" s="95" t="s">
        <v>75</v>
      </c>
      <c r="H80" s="96">
        <v>12</v>
      </c>
      <c r="I80" s="119"/>
      <c r="J80" s="127">
        <f t="shared" si="6"/>
        <v>1</v>
      </c>
      <c r="K80" s="132">
        <v>3</v>
      </c>
      <c r="L80" s="97"/>
      <c r="M80" s="97"/>
      <c r="N80" s="97"/>
      <c r="O80" s="1"/>
      <c r="P80" s="1"/>
      <c r="Q80" s="1"/>
      <c r="R80" s="135"/>
      <c r="S80" s="93">
        <f t="shared" si="5"/>
        <v>18</v>
      </c>
      <c r="T80" s="3"/>
      <c r="U80" s="11"/>
    </row>
    <row r="81" spans="1:21" ht="12.75">
      <c r="A81" s="48">
        <v>75</v>
      </c>
      <c r="B81" s="5"/>
      <c r="C81" s="101" t="s">
        <v>137</v>
      </c>
      <c r="D81" s="7">
        <v>2005</v>
      </c>
      <c r="E81" s="7" t="s">
        <v>39</v>
      </c>
      <c r="F81" s="7" t="s">
        <v>11</v>
      </c>
      <c r="G81" s="95" t="s">
        <v>75</v>
      </c>
      <c r="H81" s="120"/>
      <c r="I81" s="119"/>
      <c r="J81" s="127">
        <f t="shared" si="6"/>
        <v>1</v>
      </c>
      <c r="K81" s="132"/>
      <c r="L81" s="97"/>
      <c r="M81" s="97">
        <v>8</v>
      </c>
      <c r="N81" s="97"/>
      <c r="O81" s="44"/>
      <c r="P81" s="44"/>
      <c r="Q81" s="44"/>
      <c r="R81" s="51"/>
      <c r="S81" s="93">
        <f t="shared" si="5"/>
        <v>16</v>
      </c>
      <c r="T81" s="3"/>
      <c r="U81" s="11"/>
    </row>
    <row r="82" spans="1:21" ht="12.75">
      <c r="A82" s="48">
        <v>75</v>
      </c>
      <c r="B82" s="5"/>
      <c r="C82" s="101" t="s">
        <v>215</v>
      </c>
      <c r="D82" s="7">
        <v>2000</v>
      </c>
      <c r="E82" s="7" t="s">
        <v>146</v>
      </c>
      <c r="F82" s="7" t="s">
        <v>8</v>
      </c>
      <c r="G82" s="95" t="s">
        <v>75</v>
      </c>
      <c r="H82" s="120"/>
      <c r="I82" s="119"/>
      <c r="J82" s="127">
        <f t="shared" si="6"/>
        <v>1</v>
      </c>
      <c r="K82" s="132">
        <v>8</v>
      </c>
      <c r="L82" s="97"/>
      <c r="M82" s="97"/>
      <c r="N82" s="97"/>
      <c r="O82" s="44"/>
      <c r="P82" s="44"/>
      <c r="Q82" s="44"/>
      <c r="R82" s="51"/>
      <c r="S82" s="93">
        <f t="shared" si="5"/>
        <v>16</v>
      </c>
      <c r="T82" s="3"/>
      <c r="U82" s="11"/>
    </row>
    <row r="83" spans="1:21" ht="12.75">
      <c r="A83" s="48">
        <v>75</v>
      </c>
      <c r="B83" s="5"/>
      <c r="C83" s="101" t="s">
        <v>185</v>
      </c>
      <c r="D83" s="7">
        <v>2002</v>
      </c>
      <c r="E83" s="7" t="s">
        <v>37</v>
      </c>
      <c r="F83" s="7" t="s">
        <v>13</v>
      </c>
      <c r="G83" s="95" t="s">
        <v>75</v>
      </c>
      <c r="H83" s="120"/>
      <c r="I83" s="119"/>
      <c r="J83" s="127">
        <f t="shared" si="6"/>
        <v>3</v>
      </c>
      <c r="K83" s="132">
        <v>4</v>
      </c>
      <c r="L83" s="97">
        <v>1</v>
      </c>
      <c r="M83" s="97">
        <v>4</v>
      </c>
      <c r="N83" s="97"/>
      <c r="O83" s="44"/>
      <c r="P83" s="44"/>
      <c r="Q83" s="44"/>
      <c r="R83" s="51"/>
      <c r="S83" s="93">
        <f t="shared" si="5"/>
        <v>16</v>
      </c>
      <c r="T83" s="3"/>
      <c r="U83" s="11"/>
    </row>
    <row r="84" spans="1:21" ht="12.75">
      <c r="A84" s="48">
        <v>78</v>
      </c>
      <c r="B84" s="5"/>
      <c r="C84" s="101" t="s">
        <v>65</v>
      </c>
      <c r="D84" s="7">
        <v>2004</v>
      </c>
      <c r="E84" s="7" t="s">
        <v>19</v>
      </c>
      <c r="F84" s="7" t="s">
        <v>8</v>
      </c>
      <c r="G84" s="95" t="s">
        <v>75</v>
      </c>
      <c r="H84" s="120"/>
      <c r="I84" s="119"/>
      <c r="J84" s="127">
        <f t="shared" si="6"/>
        <v>1</v>
      </c>
      <c r="K84" s="132">
        <v>7</v>
      </c>
      <c r="L84" s="97"/>
      <c r="M84" s="97"/>
      <c r="N84" s="97"/>
      <c r="O84" s="44"/>
      <c r="P84" s="44"/>
      <c r="Q84" s="44"/>
      <c r="R84" s="51"/>
      <c r="S84" s="93">
        <f t="shared" si="5"/>
        <v>14</v>
      </c>
      <c r="T84" s="3"/>
      <c r="U84" s="11"/>
    </row>
    <row r="85" spans="1:21" ht="12.75">
      <c r="A85" s="48">
        <v>78</v>
      </c>
      <c r="B85" s="5"/>
      <c r="C85" s="101" t="s">
        <v>145</v>
      </c>
      <c r="D85" s="7">
        <v>2004</v>
      </c>
      <c r="E85" s="7" t="s">
        <v>146</v>
      </c>
      <c r="F85" s="7" t="s">
        <v>8</v>
      </c>
      <c r="G85" s="95" t="s">
        <v>75</v>
      </c>
      <c r="H85" s="120"/>
      <c r="I85" s="119"/>
      <c r="J85" s="127">
        <f t="shared" si="6"/>
        <v>1</v>
      </c>
      <c r="K85" s="132">
        <v>7</v>
      </c>
      <c r="L85" s="97"/>
      <c r="M85" s="97"/>
      <c r="N85" s="97"/>
      <c r="O85" s="44"/>
      <c r="P85" s="44"/>
      <c r="Q85" s="44"/>
      <c r="R85" s="51"/>
      <c r="S85" s="93">
        <f t="shared" si="5"/>
        <v>14</v>
      </c>
      <c r="T85" s="3"/>
      <c r="U85" s="11"/>
    </row>
    <row r="86" spans="1:21" ht="12.75">
      <c r="A86" s="48">
        <v>78</v>
      </c>
      <c r="B86" s="5"/>
      <c r="C86" s="101" t="s">
        <v>184</v>
      </c>
      <c r="D86" s="7">
        <v>2002</v>
      </c>
      <c r="E86" s="7" t="s">
        <v>37</v>
      </c>
      <c r="F86" s="7" t="s">
        <v>13</v>
      </c>
      <c r="G86" s="95" t="s">
        <v>75</v>
      </c>
      <c r="H86" s="120"/>
      <c r="I86" s="119"/>
      <c r="J86" s="127">
        <f t="shared" si="6"/>
        <v>3</v>
      </c>
      <c r="K86" s="132">
        <v>1</v>
      </c>
      <c r="L86" s="97">
        <v>6</v>
      </c>
      <c r="M86" s="97">
        <v>1</v>
      </c>
      <c r="N86" s="97"/>
      <c r="O86" s="44"/>
      <c r="P86" s="44"/>
      <c r="Q86" s="44"/>
      <c r="R86" s="51"/>
      <c r="S86" s="93">
        <f t="shared" si="5"/>
        <v>14</v>
      </c>
      <c r="T86" s="3"/>
      <c r="U86" s="11"/>
    </row>
    <row r="87" spans="1:21" ht="12.75">
      <c r="A87" s="48">
        <v>81</v>
      </c>
      <c r="B87" s="5"/>
      <c r="C87" s="101" t="s">
        <v>242</v>
      </c>
      <c r="D87" s="7">
        <v>1999</v>
      </c>
      <c r="E87" s="7" t="s">
        <v>243</v>
      </c>
      <c r="F87" s="7" t="s">
        <v>11</v>
      </c>
      <c r="G87" s="95" t="s">
        <v>75</v>
      </c>
      <c r="H87" s="120"/>
      <c r="I87" s="119"/>
      <c r="J87" s="127">
        <f t="shared" si="6"/>
        <v>1</v>
      </c>
      <c r="K87" s="132"/>
      <c r="L87" s="97">
        <v>6</v>
      </c>
      <c r="M87" s="97"/>
      <c r="N87" s="97"/>
      <c r="O87" s="44"/>
      <c r="P87" s="44"/>
      <c r="Q87" s="44"/>
      <c r="R87" s="51"/>
      <c r="S87" s="93">
        <f t="shared" si="5"/>
        <v>12</v>
      </c>
      <c r="T87" s="3"/>
      <c r="U87" s="11"/>
    </row>
    <row r="88" spans="1:21" ht="12.75">
      <c r="A88" s="48">
        <v>81</v>
      </c>
      <c r="B88" s="5"/>
      <c r="C88" s="101" t="s">
        <v>217</v>
      </c>
      <c r="D88" s="7">
        <v>2003</v>
      </c>
      <c r="E88" s="7" t="s">
        <v>146</v>
      </c>
      <c r="F88" s="7" t="s">
        <v>8</v>
      </c>
      <c r="G88" s="95" t="s">
        <v>75</v>
      </c>
      <c r="H88" s="120"/>
      <c r="I88" s="119"/>
      <c r="J88" s="127">
        <f t="shared" si="6"/>
        <v>1</v>
      </c>
      <c r="K88" s="132">
        <v>6</v>
      </c>
      <c r="L88" s="97"/>
      <c r="M88" s="97"/>
      <c r="N88" s="97"/>
      <c r="O88" s="44"/>
      <c r="P88" s="44"/>
      <c r="Q88" s="44"/>
      <c r="R88" s="51"/>
      <c r="S88" s="93">
        <f t="shared" si="5"/>
        <v>12</v>
      </c>
      <c r="T88" s="3"/>
      <c r="U88" s="11"/>
    </row>
    <row r="89" spans="1:21" ht="12.75">
      <c r="A89" s="48">
        <v>81</v>
      </c>
      <c r="B89" s="5"/>
      <c r="C89" s="101" t="s">
        <v>244</v>
      </c>
      <c r="D89" s="7">
        <v>2000</v>
      </c>
      <c r="E89" s="7" t="s">
        <v>243</v>
      </c>
      <c r="F89" s="7" t="s">
        <v>11</v>
      </c>
      <c r="G89" s="95" t="s">
        <v>75</v>
      </c>
      <c r="H89" s="120"/>
      <c r="I89" s="119"/>
      <c r="J89" s="127">
        <f t="shared" si="6"/>
        <v>1</v>
      </c>
      <c r="K89" s="132"/>
      <c r="L89" s="97">
        <v>6</v>
      </c>
      <c r="M89" s="97"/>
      <c r="N89" s="97"/>
      <c r="O89" s="44"/>
      <c r="P89" s="44"/>
      <c r="Q89" s="44"/>
      <c r="R89" s="51"/>
      <c r="S89" s="93">
        <f t="shared" si="5"/>
        <v>12</v>
      </c>
      <c r="T89" s="3"/>
      <c r="U89" s="11"/>
    </row>
    <row r="90" spans="1:21" ht="12.75">
      <c r="A90" s="48">
        <v>81</v>
      </c>
      <c r="B90" s="5"/>
      <c r="C90" s="101" t="s">
        <v>131</v>
      </c>
      <c r="D90" s="7">
        <v>2004</v>
      </c>
      <c r="E90" s="7" t="s">
        <v>19</v>
      </c>
      <c r="F90" s="7" t="s">
        <v>8</v>
      </c>
      <c r="G90" s="95" t="s">
        <v>75</v>
      </c>
      <c r="H90" s="120"/>
      <c r="I90" s="119"/>
      <c r="J90" s="127">
        <f t="shared" si="6"/>
        <v>1</v>
      </c>
      <c r="K90" s="132">
        <v>6</v>
      </c>
      <c r="L90" s="97"/>
      <c r="M90" s="97"/>
      <c r="N90" s="97"/>
      <c r="O90" s="44"/>
      <c r="P90" s="44"/>
      <c r="Q90" s="44"/>
      <c r="R90" s="51"/>
      <c r="S90" s="93">
        <f t="shared" si="5"/>
        <v>12</v>
      </c>
      <c r="T90" s="3"/>
      <c r="U90" s="11"/>
    </row>
    <row r="91" spans="1:21" ht="12.75">
      <c r="A91" s="48">
        <v>81</v>
      </c>
      <c r="B91" s="5"/>
      <c r="C91" s="101" t="s">
        <v>61</v>
      </c>
      <c r="D91" s="7">
        <v>2004</v>
      </c>
      <c r="E91" s="7" t="s">
        <v>39</v>
      </c>
      <c r="F91" s="7" t="s">
        <v>11</v>
      </c>
      <c r="G91" s="95" t="s">
        <v>75</v>
      </c>
      <c r="H91" s="120"/>
      <c r="I91" s="119"/>
      <c r="J91" s="127">
        <f t="shared" si="6"/>
        <v>1</v>
      </c>
      <c r="K91" s="132"/>
      <c r="L91" s="97">
        <v>6</v>
      </c>
      <c r="M91" s="97"/>
      <c r="N91" s="97"/>
      <c r="O91" s="44"/>
      <c r="P91" s="44"/>
      <c r="Q91" s="44"/>
      <c r="R91" s="51"/>
      <c r="S91" s="93">
        <f t="shared" si="5"/>
        <v>12</v>
      </c>
      <c r="T91" s="3"/>
      <c r="U91" s="11"/>
    </row>
    <row r="92" spans="1:21" ht="12.75">
      <c r="A92" s="48">
        <v>86</v>
      </c>
      <c r="B92" s="5"/>
      <c r="C92" s="101" t="s">
        <v>220</v>
      </c>
      <c r="D92" s="7">
        <v>2002</v>
      </c>
      <c r="E92" s="7" t="s">
        <v>146</v>
      </c>
      <c r="F92" s="7" t="s">
        <v>8</v>
      </c>
      <c r="G92" s="95" t="s">
        <v>75</v>
      </c>
      <c r="H92" s="120"/>
      <c r="I92" s="119"/>
      <c r="J92" s="127">
        <f t="shared" si="6"/>
        <v>1</v>
      </c>
      <c r="K92" s="132">
        <v>5</v>
      </c>
      <c r="L92" s="97"/>
      <c r="M92" s="97"/>
      <c r="N92" s="97"/>
      <c r="O92" s="44"/>
      <c r="P92" s="44"/>
      <c r="Q92" s="44"/>
      <c r="R92" s="51"/>
      <c r="S92" s="93">
        <f t="shared" si="5"/>
        <v>10</v>
      </c>
      <c r="T92" s="3"/>
      <c r="U92" s="11"/>
    </row>
    <row r="93" spans="1:21" ht="12.75">
      <c r="A93" s="48">
        <v>86</v>
      </c>
      <c r="B93" s="5"/>
      <c r="C93" s="101" t="s">
        <v>249</v>
      </c>
      <c r="D93" s="7">
        <v>2003</v>
      </c>
      <c r="E93" s="7" t="s">
        <v>21</v>
      </c>
      <c r="F93" s="7" t="s">
        <v>22</v>
      </c>
      <c r="G93" s="95" t="s">
        <v>75</v>
      </c>
      <c r="H93" s="120"/>
      <c r="I93" s="119"/>
      <c r="J93" s="127">
        <f t="shared" si="6"/>
        <v>2</v>
      </c>
      <c r="K93" s="132"/>
      <c r="L93" s="97">
        <v>1</v>
      </c>
      <c r="M93" s="97">
        <v>4</v>
      </c>
      <c r="N93" s="97"/>
      <c r="O93" s="44"/>
      <c r="P93" s="44"/>
      <c r="Q93" s="44"/>
      <c r="R93" s="51"/>
      <c r="S93" s="93">
        <f t="shared" si="5"/>
        <v>10</v>
      </c>
      <c r="T93" s="3"/>
      <c r="U93" s="11"/>
    </row>
    <row r="94" spans="1:21" ht="12.75">
      <c r="A94" s="48">
        <v>86</v>
      </c>
      <c r="B94" s="5"/>
      <c r="C94" s="101" t="s">
        <v>94</v>
      </c>
      <c r="D94" s="7">
        <v>2003</v>
      </c>
      <c r="E94" s="7" t="s">
        <v>70</v>
      </c>
      <c r="F94" s="7" t="s">
        <v>22</v>
      </c>
      <c r="G94" s="95" t="s">
        <v>75</v>
      </c>
      <c r="H94" s="96"/>
      <c r="I94" s="119"/>
      <c r="J94" s="127">
        <f t="shared" si="6"/>
        <v>2</v>
      </c>
      <c r="K94" s="132">
        <v>1</v>
      </c>
      <c r="L94" s="97">
        <v>4</v>
      </c>
      <c r="M94" s="97"/>
      <c r="N94" s="97"/>
      <c r="O94" s="1"/>
      <c r="P94" s="1"/>
      <c r="Q94" s="1"/>
      <c r="R94" s="135"/>
      <c r="S94" s="93">
        <f t="shared" si="5"/>
        <v>10</v>
      </c>
      <c r="T94" s="3"/>
      <c r="U94" s="11"/>
    </row>
    <row r="95" spans="1:21" ht="12.75">
      <c r="A95" s="48">
        <v>86</v>
      </c>
      <c r="B95" s="5"/>
      <c r="C95" s="101" t="s">
        <v>105</v>
      </c>
      <c r="D95" s="7">
        <v>2002</v>
      </c>
      <c r="E95" s="7" t="s">
        <v>33</v>
      </c>
      <c r="F95" s="7" t="s">
        <v>11</v>
      </c>
      <c r="G95" s="95" t="s">
        <v>76</v>
      </c>
      <c r="H95" s="120"/>
      <c r="I95" s="119"/>
      <c r="J95" s="127">
        <f t="shared" si="6"/>
        <v>1</v>
      </c>
      <c r="K95" s="132"/>
      <c r="L95" s="97">
        <v>5</v>
      </c>
      <c r="M95" s="97"/>
      <c r="N95" s="97"/>
      <c r="O95" s="44"/>
      <c r="P95" s="44"/>
      <c r="Q95" s="44"/>
      <c r="R95" s="51"/>
      <c r="S95" s="93">
        <f t="shared" si="5"/>
        <v>10</v>
      </c>
      <c r="T95" s="3"/>
      <c r="U95" s="11"/>
    </row>
    <row r="96" spans="1:21" ht="12.75">
      <c r="A96" s="48">
        <v>86</v>
      </c>
      <c r="B96" s="5"/>
      <c r="C96" s="101" t="s">
        <v>219</v>
      </c>
      <c r="D96" s="7">
        <v>2001</v>
      </c>
      <c r="E96" s="7" t="s">
        <v>170</v>
      </c>
      <c r="F96" s="7" t="s">
        <v>8</v>
      </c>
      <c r="G96" s="95" t="s">
        <v>75</v>
      </c>
      <c r="H96" s="96"/>
      <c r="I96" s="119"/>
      <c r="J96" s="127">
        <f t="shared" si="6"/>
        <v>1</v>
      </c>
      <c r="K96" s="132">
        <v>5</v>
      </c>
      <c r="L96" s="97"/>
      <c r="M96" s="97"/>
      <c r="N96" s="97"/>
      <c r="O96" s="1"/>
      <c r="P96" s="1"/>
      <c r="Q96" s="1"/>
      <c r="R96" s="135"/>
      <c r="S96" s="93">
        <f t="shared" si="5"/>
        <v>10</v>
      </c>
      <c r="T96" s="3"/>
      <c r="U96" s="11"/>
    </row>
    <row r="97" spans="1:21" ht="12.75">
      <c r="A97" s="48">
        <v>86</v>
      </c>
      <c r="B97" s="5"/>
      <c r="C97" s="101" t="s">
        <v>225</v>
      </c>
      <c r="D97" s="7">
        <v>2003</v>
      </c>
      <c r="E97" s="7" t="s">
        <v>19</v>
      </c>
      <c r="F97" s="7" t="s">
        <v>8</v>
      </c>
      <c r="G97" s="95" t="s">
        <v>75</v>
      </c>
      <c r="H97" s="120"/>
      <c r="I97" s="119"/>
      <c r="J97" s="127">
        <f t="shared" si="6"/>
        <v>2</v>
      </c>
      <c r="K97" s="132">
        <v>1</v>
      </c>
      <c r="L97" s="97"/>
      <c r="M97" s="97">
        <v>4</v>
      </c>
      <c r="N97" s="97"/>
      <c r="O97" s="44"/>
      <c r="P97" s="44"/>
      <c r="Q97" s="44"/>
      <c r="R97" s="51"/>
      <c r="S97" s="93">
        <f t="shared" si="5"/>
        <v>10</v>
      </c>
      <c r="T97" s="3"/>
      <c r="U97" s="11"/>
    </row>
    <row r="98" spans="1:21" ht="12.75">
      <c r="A98" s="48">
        <v>86</v>
      </c>
      <c r="B98" s="5"/>
      <c r="C98" s="101" t="s">
        <v>218</v>
      </c>
      <c r="D98" s="7">
        <v>1999</v>
      </c>
      <c r="E98" s="7" t="s">
        <v>170</v>
      </c>
      <c r="F98" s="7" t="s">
        <v>8</v>
      </c>
      <c r="G98" s="95" t="s">
        <v>75</v>
      </c>
      <c r="H98" s="120"/>
      <c r="I98" s="119"/>
      <c r="J98" s="127">
        <f t="shared" si="6"/>
        <v>1</v>
      </c>
      <c r="K98" s="132">
        <v>5</v>
      </c>
      <c r="L98" s="97"/>
      <c r="M98" s="97"/>
      <c r="N98" s="97"/>
      <c r="O98" s="44"/>
      <c r="P98" s="44"/>
      <c r="Q98" s="44"/>
      <c r="R98" s="51"/>
      <c r="S98" s="93">
        <f t="shared" si="5"/>
        <v>10</v>
      </c>
      <c r="T98" s="3"/>
      <c r="U98" s="11"/>
    </row>
    <row r="99" spans="1:21" ht="12.75">
      <c r="A99" s="48">
        <v>86</v>
      </c>
      <c r="B99" s="47"/>
      <c r="C99" s="101" t="s">
        <v>250</v>
      </c>
      <c r="D99" s="7">
        <v>2003</v>
      </c>
      <c r="E99" s="7" t="s">
        <v>21</v>
      </c>
      <c r="F99" s="7" t="s">
        <v>22</v>
      </c>
      <c r="G99" s="95" t="s">
        <v>75</v>
      </c>
      <c r="H99" s="96"/>
      <c r="I99" s="119"/>
      <c r="J99" s="127">
        <f t="shared" si="6"/>
        <v>2</v>
      </c>
      <c r="K99" s="132"/>
      <c r="L99" s="97">
        <v>1</v>
      </c>
      <c r="M99" s="97">
        <v>4</v>
      </c>
      <c r="N99" s="97"/>
      <c r="O99" s="1"/>
      <c r="P99" s="1"/>
      <c r="Q99" s="1"/>
      <c r="R99" s="135"/>
      <c r="S99" s="93">
        <f t="shared" si="5"/>
        <v>10</v>
      </c>
      <c r="T99" s="3"/>
      <c r="U99" s="11"/>
    </row>
    <row r="100" spans="1:21" ht="12.75">
      <c r="A100" s="48">
        <v>86</v>
      </c>
      <c r="B100" s="5"/>
      <c r="C100" s="101" t="s">
        <v>89</v>
      </c>
      <c r="D100" s="7">
        <v>2007</v>
      </c>
      <c r="E100" s="7" t="s">
        <v>39</v>
      </c>
      <c r="F100" s="7" t="s">
        <v>11</v>
      </c>
      <c r="G100" s="95" t="s">
        <v>75</v>
      </c>
      <c r="H100" s="120"/>
      <c r="I100" s="119"/>
      <c r="J100" s="127">
        <f t="shared" si="6"/>
        <v>1</v>
      </c>
      <c r="K100" s="132"/>
      <c r="L100" s="97"/>
      <c r="M100" s="97">
        <v>5</v>
      </c>
      <c r="N100" s="97"/>
      <c r="O100" s="44"/>
      <c r="P100" s="44"/>
      <c r="Q100" s="44"/>
      <c r="R100" s="51"/>
      <c r="S100" s="93">
        <f t="shared" si="5"/>
        <v>10</v>
      </c>
      <c r="T100" s="3"/>
      <c r="U100" s="11"/>
    </row>
    <row r="101" spans="1:21" ht="12.75">
      <c r="A101" s="48">
        <v>86</v>
      </c>
      <c r="B101" s="5"/>
      <c r="C101" s="101" t="s">
        <v>221</v>
      </c>
      <c r="D101" s="7">
        <v>2001</v>
      </c>
      <c r="E101" s="7" t="s">
        <v>170</v>
      </c>
      <c r="F101" s="7" t="s">
        <v>8</v>
      </c>
      <c r="G101" s="95" t="s">
        <v>75</v>
      </c>
      <c r="H101" s="96"/>
      <c r="I101" s="119"/>
      <c r="J101" s="127">
        <f t="shared" si="6"/>
        <v>1</v>
      </c>
      <c r="K101" s="132">
        <v>5</v>
      </c>
      <c r="L101" s="97"/>
      <c r="M101" s="97"/>
      <c r="N101" s="97"/>
      <c r="O101" s="1"/>
      <c r="P101" s="1"/>
      <c r="Q101" s="1"/>
      <c r="R101" s="135"/>
      <c r="S101" s="93">
        <f t="shared" si="5"/>
        <v>10</v>
      </c>
      <c r="T101" s="3"/>
      <c r="U101" s="11"/>
    </row>
    <row r="102" spans="1:21" ht="12.75">
      <c r="A102" s="48">
        <v>96</v>
      </c>
      <c r="B102" s="5"/>
      <c r="C102" s="101" t="s">
        <v>132</v>
      </c>
      <c r="D102" s="7">
        <v>2004</v>
      </c>
      <c r="E102" s="7" t="s">
        <v>19</v>
      </c>
      <c r="F102" s="7" t="s">
        <v>8</v>
      </c>
      <c r="G102" s="95" t="s">
        <v>76</v>
      </c>
      <c r="H102" s="120"/>
      <c r="I102" s="119"/>
      <c r="J102" s="127">
        <f t="shared" si="6"/>
        <v>1</v>
      </c>
      <c r="K102" s="132">
        <v>4</v>
      </c>
      <c r="L102" s="97"/>
      <c r="M102" s="97"/>
      <c r="N102" s="97"/>
      <c r="O102" s="44"/>
      <c r="P102" s="44"/>
      <c r="Q102" s="44"/>
      <c r="R102" s="51"/>
      <c r="S102" s="93">
        <f t="shared" si="5"/>
        <v>8</v>
      </c>
      <c r="T102" s="3"/>
      <c r="U102" s="11"/>
    </row>
    <row r="103" spans="1:21" ht="12.75">
      <c r="A103" s="48">
        <v>96</v>
      </c>
      <c r="B103" s="5"/>
      <c r="C103" s="101" t="s">
        <v>245</v>
      </c>
      <c r="D103" s="7">
        <v>2001</v>
      </c>
      <c r="E103" s="7" t="s">
        <v>243</v>
      </c>
      <c r="F103" s="7" t="s">
        <v>11</v>
      </c>
      <c r="G103" s="95" t="s">
        <v>76</v>
      </c>
      <c r="H103" s="96"/>
      <c r="I103" s="119"/>
      <c r="J103" s="127">
        <f t="shared" si="6"/>
        <v>1</v>
      </c>
      <c r="K103" s="132"/>
      <c r="L103" s="97">
        <v>4</v>
      </c>
      <c r="M103" s="97"/>
      <c r="N103" s="97"/>
      <c r="O103" s="1"/>
      <c r="P103" s="1"/>
      <c r="Q103" s="1"/>
      <c r="R103" s="135"/>
      <c r="S103" s="93">
        <f aca="true" t="shared" si="7" ref="S103:S127">IF(J103&gt;2,2*MAX(K103:R103)+2*LARGE(K103:R103,2),2*K103+2*L103+2*M103+2*O103+2*P103+3.5*Q103+3*R103)+MAX(H103:I103)</f>
        <v>8</v>
      </c>
      <c r="T103" s="3"/>
      <c r="U103" s="11"/>
    </row>
    <row r="104" spans="1:21" ht="12.75">
      <c r="A104" s="48">
        <v>98</v>
      </c>
      <c r="B104" s="5"/>
      <c r="C104" s="101" t="s">
        <v>73</v>
      </c>
      <c r="D104" s="7">
        <v>2004</v>
      </c>
      <c r="E104" s="7" t="s">
        <v>10</v>
      </c>
      <c r="F104" s="7" t="s">
        <v>11</v>
      </c>
      <c r="G104" s="95" t="s">
        <v>75</v>
      </c>
      <c r="H104" s="96"/>
      <c r="I104" s="119"/>
      <c r="J104" s="127">
        <f t="shared" si="6"/>
        <v>1</v>
      </c>
      <c r="K104" s="132"/>
      <c r="L104" s="97">
        <v>3</v>
      </c>
      <c r="M104" s="97"/>
      <c r="N104" s="97"/>
      <c r="O104" s="1"/>
      <c r="P104" s="1"/>
      <c r="Q104" s="1"/>
      <c r="R104" s="135"/>
      <c r="S104" s="93">
        <f t="shared" si="7"/>
        <v>6</v>
      </c>
      <c r="T104" s="3"/>
      <c r="U104" s="11"/>
    </row>
    <row r="105" spans="1:21" ht="12.75">
      <c r="A105" s="48">
        <v>98</v>
      </c>
      <c r="B105" s="5"/>
      <c r="C105" s="101" t="s">
        <v>161</v>
      </c>
      <c r="D105" s="7">
        <v>2002</v>
      </c>
      <c r="E105" s="7" t="s">
        <v>71</v>
      </c>
      <c r="F105" s="7" t="s">
        <v>11</v>
      </c>
      <c r="G105" s="95" t="s">
        <v>75</v>
      </c>
      <c r="H105" s="96"/>
      <c r="I105" s="119"/>
      <c r="J105" s="127">
        <f t="shared" si="6"/>
        <v>2</v>
      </c>
      <c r="K105" s="132">
        <v>1</v>
      </c>
      <c r="L105" s="97">
        <v>2</v>
      </c>
      <c r="M105" s="97"/>
      <c r="N105" s="97"/>
      <c r="O105" s="1"/>
      <c r="P105" s="1"/>
      <c r="Q105" s="1"/>
      <c r="R105" s="135"/>
      <c r="S105" s="93">
        <f t="shared" si="7"/>
        <v>6</v>
      </c>
      <c r="T105" s="3"/>
      <c r="U105" s="11"/>
    </row>
    <row r="106" spans="1:21" ht="12.75">
      <c r="A106" s="48">
        <v>100</v>
      </c>
      <c r="B106" s="5"/>
      <c r="C106" s="101" t="s">
        <v>183</v>
      </c>
      <c r="D106" s="7">
        <v>2001</v>
      </c>
      <c r="E106" s="7" t="s">
        <v>84</v>
      </c>
      <c r="F106" s="7" t="s">
        <v>8</v>
      </c>
      <c r="G106" s="95" t="s">
        <v>75</v>
      </c>
      <c r="H106" s="96"/>
      <c r="I106" s="119"/>
      <c r="J106" s="127">
        <f t="shared" si="6"/>
        <v>1</v>
      </c>
      <c r="K106" s="132">
        <v>2</v>
      </c>
      <c r="L106" s="97"/>
      <c r="M106" s="97"/>
      <c r="N106" s="97"/>
      <c r="O106" s="1"/>
      <c r="P106" s="1"/>
      <c r="Q106" s="1"/>
      <c r="R106" s="135"/>
      <c r="S106" s="93">
        <f t="shared" si="7"/>
        <v>4</v>
      </c>
      <c r="T106" s="3"/>
      <c r="U106" s="11"/>
    </row>
    <row r="107" spans="1:21" ht="12.75">
      <c r="A107" s="48">
        <v>100</v>
      </c>
      <c r="B107" s="5"/>
      <c r="C107" s="101" t="s">
        <v>254</v>
      </c>
      <c r="D107" s="7">
        <v>2002</v>
      </c>
      <c r="E107" s="7" t="s">
        <v>21</v>
      </c>
      <c r="F107" s="7" t="s">
        <v>22</v>
      </c>
      <c r="G107" s="95" t="s">
        <v>75</v>
      </c>
      <c r="H107" s="120"/>
      <c r="I107" s="119"/>
      <c r="J107" s="127">
        <f t="shared" si="6"/>
        <v>2</v>
      </c>
      <c r="K107" s="132"/>
      <c r="L107" s="97">
        <v>1</v>
      </c>
      <c r="M107" s="97">
        <v>1</v>
      </c>
      <c r="N107" s="97"/>
      <c r="O107" s="44"/>
      <c r="P107" s="44"/>
      <c r="Q107" s="44"/>
      <c r="R107" s="51"/>
      <c r="S107" s="93">
        <f t="shared" si="7"/>
        <v>4</v>
      </c>
      <c r="T107" s="3"/>
      <c r="U107" s="11"/>
    </row>
    <row r="108" spans="1:21" ht="12.75">
      <c r="A108" s="48">
        <v>100</v>
      </c>
      <c r="B108" s="5"/>
      <c r="C108" s="101" t="s">
        <v>226</v>
      </c>
      <c r="D108" s="7">
        <v>2003</v>
      </c>
      <c r="E108" s="7" t="s">
        <v>70</v>
      </c>
      <c r="F108" s="7" t="s">
        <v>22</v>
      </c>
      <c r="G108" s="95" t="s">
        <v>75</v>
      </c>
      <c r="H108" s="120"/>
      <c r="I108" s="119"/>
      <c r="J108" s="127">
        <f t="shared" si="6"/>
        <v>2</v>
      </c>
      <c r="K108" s="132">
        <v>1</v>
      </c>
      <c r="L108" s="97">
        <v>1</v>
      </c>
      <c r="M108" s="97"/>
      <c r="N108" s="97"/>
      <c r="O108" s="44"/>
      <c r="P108" s="44"/>
      <c r="Q108" s="44"/>
      <c r="R108" s="51"/>
      <c r="S108" s="93">
        <f t="shared" si="7"/>
        <v>4</v>
      </c>
      <c r="T108" s="3"/>
      <c r="U108" s="11"/>
    </row>
    <row r="109" spans="1:21" ht="12.75">
      <c r="A109" s="48">
        <v>100</v>
      </c>
      <c r="B109" s="5"/>
      <c r="C109" s="101" t="s">
        <v>224</v>
      </c>
      <c r="D109" s="7">
        <v>2003</v>
      </c>
      <c r="E109" s="7" t="s">
        <v>28</v>
      </c>
      <c r="F109" s="7" t="s">
        <v>9</v>
      </c>
      <c r="G109" s="95" t="s">
        <v>75</v>
      </c>
      <c r="H109" s="96"/>
      <c r="I109" s="119"/>
      <c r="J109" s="127">
        <f aca="true" t="shared" si="8" ref="J109:J127">COUNT(K109,L109,M109,O109,P109,Q109,R109)</f>
        <v>2</v>
      </c>
      <c r="K109" s="132">
        <v>1</v>
      </c>
      <c r="L109" s="97"/>
      <c r="M109" s="97">
        <v>1</v>
      </c>
      <c r="N109" s="97"/>
      <c r="O109" s="1"/>
      <c r="P109" s="1"/>
      <c r="Q109" s="1"/>
      <c r="R109" s="135"/>
      <c r="S109" s="93">
        <f t="shared" si="7"/>
        <v>4</v>
      </c>
      <c r="T109" s="3"/>
      <c r="U109" s="11"/>
    </row>
    <row r="110" spans="1:21" ht="12.75">
      <c r="A110" s="48">
        <v>100</v>
      </c>
      <c r="B110" s="47"/>
      <c r="C110" s="101" t="s">
        <v>248</v>
      </c>
      <c r="D110" s="7">
        <v>2003</v>
      </c>
      <c r="E110" s="7" t="s">
        <v>68</v>
      </c>
      <c r="F110" s="7" t="s">
        <v>36</v>
      </c>
      <c r="G110" s="95" t="s">
        <v>75</v>
      </c>
      <c r="H110" s="96"/>
      <c r="I110" s="119"/>
      <c r="J110" s="127">
        <f t="shared" si="8"/>
        <v>2</v>
      </c>
      <c r="K110" s="132"/>
      <c r="L110" s="97">
        <v>1</v>
      </c>
      <c r="M110" s="97">
        <v>1</v>
      </c>
      <c r="N110" s="97"/>
      <c r="O110" s="1"/>
      <c r="P110" s="1"/>
      <c r="Q110" s="1"/>
      <c r="R110" s="135"/>
      <c r="S110" s="93">
        <f t="shared" si="7"/>
        <v>4</v>
      </c>
      <c r="T110" s="3"/>
      <c r="U110" s="11"/>
    </row>
    <row r="111" spans="1:21" ht="12.75">
      <c r="A111" s="48">
        <v>100</v>
      </c>
      <c r="B111" s="1"/>
      <c r="C111" s="101" t="s">
        <v>229</v>
      </c>
      <c r="D111" s="7">
        <v>2003</v>
      </c>
      <c r="E111" s="7" t="s">
        <v>68</v>
      </c>
      <c r="F111" s="7" t="s">
        <v>36</v>
      </c>
      <c r="G111" s="95" t="s">
        <v>75</v>
      </c>
      <c r="H111" s="96"/>
      <c r="I111" s="119"/>
      <c r="J111" s="127">
        <f t="shared" si="8"/>
        <v>3</v>
      </c>
      <c r="K111" s="132">
        <v>1</v>
      </c>
      <c r="L111" s="97">
        <v>1</v>
      </c>
      <c r="M111" s="97">
        <v>1</v>
      </c>
      <c r="N111" s="97"/>
      <c r="O111" s="1"/>
      <c r="P111" s="1"/>
      <c r="Q111" s="1"/>
      <c r="R111" s="135"/>
      <c r="S111" s="93">
        <f t="shared" si="7"/>
        <v>4</v>
      </c>
      <c r="T111" s="3"/>
      <c r="U111" s="11"/>
    </row>
    <row r="112" spans="1:21" ht="12.75">
      <c r="A112" s="48">
        <v>100</v>
      </c>
      <c r="B112" s="1"/>
      <c r="C112" s="101" t="s">
        <v>162</v>
      </c>
      <c r="D112" s="7">
        <v>2001</v>
      </c>
      <c r="E112" s="7" t="s">
        <v>84</v>
      </c>
      <c r="F112" s="7" t="s">
        <v>8</v>
      </c>
      <c r="G112" s="95" t="s">
        <v>75</v>
      </c>
      <c r="H112" s="120"/>
      <c r="I112" s="119"/>
      <c r="J112" s="127">
        <f t="shared" si="8"/>
        <v>3</v>
      </c>
      <c r="K112" s="132">
        <v>1</v>
      </c>
      <c r="L112" s="97">
        <v>1</v>
      </c>
      <c r="M112" s="97">
        <v>1</v>
      </c>
      <c r="N112" s="97"/>
      <c r="O112" s="44"/>
      <c r="P112" s="44"/>
      <c r="Q112" s="44"/>
      <c r="R112" s="51"/>
      <c r="S112" s="93">
        <f t="shared" si="7"/>
        <v>4</v>
      </c>
      <c r="T112" s="3"/>
      <c r="U112" s="11"/>
    </row>
    <row r="113" spans="1:21" ht="12.75">
      <c r="A113" s="48">
        <v>100</v>
      </c>
      <c r="B113" s="5"/>
      <c r="C113" s="101" t="s">
        <v>169</v>
      </c>
      <c r="D113" s="7">
        <v>2003</v>
      </c>
      <c r="E113" s="7" t="s">
        <v>28</v>
      </c>
      <c r="F113" s="7" t="s">
        <v>9</v>
      </c>
      <c r="G113" s="95" t="s">
        <v>75</v>
      </c>
      <c r="H113" s="120"/>
      <c r="I113" s="119"/>
      <c r="J113" s="127">
        <f t="shared" si="8"/>
        <v>2</v>
      </c>
      <c r="K113" s="132">
        <v>1</v>
      </c>
      <c r="L113" s="97"/>
      <c r="M113" s="97">
        <v>1</v>
      </c>
      <c r="N113" s="97"/>
      <c r="O113" s="44"/>
      <c r="P113" s="44"/>
      <c r="Q113" s="44"/>
      <c r="R113" s="51"/>
      <c r="S113" s="93">
        <f t="shared" si="7"/>
        <v>4</v>
      </c>
      <c r="T113" s="3"/>
      <c r="U113" s="11"/>
    </row>
    <row r="114" spans="1:21" ht="12.75">
      <c r="A114" s="48">
        <v>100</v>
      </c>
      <c r="B114" s="5"/>
      <c r="C114" s="101" t="s">
        <v>156</v>
      </c>
      <c r="D114" s="7">
        <v>2002</v>
      </c>
      <c r="E114" s="7" t="s">
        <v>39</v>
      </c>
      <c r="F114" s="7" t="s">
        <v>11</v>
      </c>
      <c r="G114" s="95" t="s">
        <v>75</v>
      </c>
      <c r="H114" s="96"/>
      <c r="I114" s="119"/>
      <c r="J114" s="127">
        <f t="shared" si="8"/>
        <v>1</v>
      </c>
      <c r="K114" s="132"/>
      <c r="L114" s="97"/>
      <c r="M114" s="97">
        <v>2</v>
      </c>
      <c r="N114" s="97"/>
      <c r="O114" s="1"/>
      <c r="P114" s="1"/>
      <c r="Q114" s="1"/>
      <c r="R114" s="135"/>
      <c r="S114" s="93">
        <f t="shared" si="7"/>
        <v>4</v>
      </c>
      <c r="T114" s="3"/>
      <c r="U114" s="11"/>
    </row>
    <row r="115" spans="1:21" ht="12.75">
      <c r="A115" s="48">
        <v>100</v>
      </c>
      <c r="B115" s="47"/>
      <c r="C115" s="101" t="s">
        <v>247</v>
      </c>
      <c r="D115" s="7">
        <v>2003</v>
      </c>
      <c r="E115" s="7" t="s">
        <v>138</v>
      </c>
      <c r="F115" s="7" t="s">
        <v>8</v>
      </c>
      <c r="G115" s="95" t="s">
        <v>75</v>
      </c>
      <c r="H115" s="96"/>
      <c r="I115" s="119"/>
      <c r="J115" s="127">
        <f t="shared" si="8"/>
        <v>2</v>
      </c>
      <c r="K115" s="132"/>
      <c r="L115" s="97">
        <v>1</v>
      </c>
      <c r="M115" s="97">
        <v>1</v>
      </c>
      <c r="N115" s="97"/>
      <c r="O115" s="103"/>
      <c r="P115" s="103"/>
      <c r="Q115" s="103"/>
      <c r="R115" s="136"/>
      <c r="S115" s="93">
        <f t="shared" si="7"/>
        <v>4</v>
      </c>
      <c r="T115" s="3"/>
      <c r="U115" s="11"/>
    </row>
    <row r="116" spans="1:20" ht="12.75">
      <c r="A116" s="48">
        <v>100</v>
      </c>
      <c r="B116" s="1"/>
      <c r="C116" s="101" t="s">
        <v>180</v>
      </c>
      <c r="D116" s="7">
        <v>2002</v>
      </c>
      <c r="E116" s="7" t="s">
        <v>70</v>
      </c>
      <c r="F116" s="7" t="s">
        <v>22</v>
      </c>
      <c r="G116" s="95" t="s">
        <v>76</v>
      </c>
      <c r="H116" s="96"/>
      <c r="I116" s="119"/>
      <c r="J116" s="127">
        <f t="shared" si="8"/>
        <v>2</v>
      </c>
      <c r="K116" s="132">
        <v>1</v>
      </c>
      <c r="L116" s="97">
        <v>1</v>
      </c>
      <c r="M116" s="97"/>
      <c r="N116" s="97"/>
      <c r="O116" s="1"/>
      <c r="P116" s="1"/>
      <c r="Q116" s="1"/>
      <c r="R116" s="135"/>
      <c r="S116" s="93">
        <f t="shared" si="7"/>
        <v>4</v>
      </c>
      <c r="T116" s="3"/>
    </row>
    <row r="117" spans="1:20" ht="12.75">
      <c r="A117" s="48">
        <v>100</v>
      </c>
      <c r="B117" s="1"/>
      <c r="C117" s="101" t="s">
        <v>118</v>
      </c>
      <c r="D117" s="7">
        <v>2003</v>
      </c>
      <c r="E117" s="7" t="s">
        <v>71</v>
      </c>
      <c r="F117" s="7" t="s">
        <v>11</v>
      </c>
      <c r="G117" s="95" t="s">
        <v>75</v>
      </c>
      <c r="H117" s="96"/>
      <c r="I117" s="119"/>
      <c r="J117" s="127">
        <f t="shared" si="8"/>
        <v>2</v>
      </c>
      <c r="K117" s="132">
        <v>1</v>
      </c>
      <c r="L117" s="97">
        <v>1</v>
      </c>
      <c r="M117" s="97"/>
      <c r="N117" s="97"/>
      <c r="O117" s="1"/>
      <c r="P117" s="1"/>
      <c r="Q117" s="1"/>
      <c r="R117" s="135"/>
      <c r="S117" s="93">
        <f t="shared" si="7"/>
        <v>4</v>
      </c>
      <c r="T117" s="3"/>
    </row>
    <row r="118" spans="1:20" ht="12.75">
      <c r="A118" s="48">
        <v>112</v>
      </c>
      <c r="B118" s="1"/>
      <c r="C118" s="101" t="s">
        <v>255</v>
      </c>
      <c r="D118" s="7">
        <v>2002</v>
      </c>
      <c r="E118" s="7" t="s">
        <v>80</v>
      </c>
      <c r="F118" s="7" t="s">
        <v>92</v>
      </c>
      <c r="G118" s="95" t="s">
        <v>75</v>
      </c>
      <c r="H118" s="96"/>
      <c r="I118" s="119"/>
      <c r="J118" s="127">
        <f t="shared" si="8"/>
        <v>1</v>
      </c>
      <c r="K118" s="132"/>
      <c r="L118" s="97"/>
      <c r="M118" s="97">
        <v>1</v>
      </c>
      <c r="N118" s="97"/>
      <c r="O118" s="1"/>
      <c r="P118" s="1"/>
      <c r="Q118" s="1"/>
      <c r="R118" s="135"/>
      <c r="S118" s="93">
        <f t="shared" si="7"/>
        <v>2</v>
      </c>
      <c r="T118" s="3"/>
    </row>
    <row r="119" spans="1:20" ht="12.75">
      <c r="A119" s="48">
        <v>112</v>
      </c>
      <c r="B119" s="1"/>
      <c r="C119" s="101" t="s">
        <v>200</v>
      </c>
      <c r="D119" s="7">
        <v>2004</v>
      </c>
      <c r="E119" s="7" t="s">
        <v>80</v>
      </c>
      <c r="F119" s="7" t="s">
        <v>92</v>
      </c>
      <c r="G119" s="95" t="s">
        <v>75</v>
      </c>
      <c r="H119" s="96"/>
      <c r="I119" s="119"/>
      <c r="J119" s="127">
        <f t="shared" si="8"/>
        <v>1</v>
      </c>
      <c r="K119" s="132"/>
      <c r="L119" s="97"/>
      <c r="M119" s="97">
        <v>1</v>
      </c>
      <c r="N119" s="97"/>
      <c r="O119" s="1"/>
      <c r="P119" s="1"/>
      <c r="Q119" s="1"/>
      <c r="R119" s="135"/>
      <c r="S119" s="93">
        <f t="shared" si="7"/>
        <v>2</v>
      </c>
      <c r="T119" s="3"/>
    </row>
    <row r="120" spans="1:20" ht="12.75">
      <c r="A120" s="48">
        <v>112</v>
      </c>
      <c r="B120" s="1"/>
      <c r="C120" s="101" t="s">
        <v>140</v>
      </c>
      <c r="D120" s="7">
        <v>2006</v>
      </c>
      <c r="E120" s="7" t="s">
        <v>170</v>
      </c>
      <c r="F120" s="7" t="s">
        <v>8</v>
      </c>
      <c r="G120" s="95" t="s">
        <v>75</v>
      </c>
      <c r="H120" s="96"/>
      <c r="I120" s="119"/>
      <c r="J120" s="127">
        <f t="shared" si="8"/>
        <v>1</v>
      </c>
      <c r="K120" s="132">
        <v>1</v>
      </c>
      <c r="L120" s="97"/>
      <c r="M120" s="97"/>
      <c r="N120" s="97"/>
      <c r="O120" s="1"/>
      <c r="P120" s="1"/>
      <c r="Q120" s="1"/>
      <c r="R120" s="135"/>
      <c r="S120" s="93">
        <f t="shared" si="7"/>
        <v>2</v>
      </c>
      <c r="T120" s="3"/>
    </row>
    <row r="121" spans="1:20" ht="12.75">
      <c r="A121" s="48">
        <v>112</v>
      </c>
      <c r="B121" s="1"/>
      <c r="C121" s="101" t="s">
        <v>251</v>
      </c>
      <c r="D121" s="7">
        <v>2001</v>
      </c>
      <c r="E121" s="7" t="s">
        <v>70</v>
      </c>
      <c r="F121" s="7" t="s">
        <v>22</v>
      </c>
      <c r="G121" s="95" t="s">
        <v>75</v>
      </c>
      <c r="H121" s="120"/>
      <c r="I121" s="119"/>
      <c r="J121" s="127">
        <f t="shared" si="8"/>
        <v>1</v>
      </c>
      <c r="K121" s="132"/>
      <c r="L121" s="97">
        <v>1</v>
      </c>
      <c r="M121" s="97"/>
      <c r="N121" s="97"/>
      <c r="O121" s="44"/>
      <c r="P121" s="44"/>
      <c r="Q121" s="44"/>
      <c r="R121" s="51"/>
      <c r="S121" s="93">
        <f t="shared" si="7"/>
        <v>2</v>
      </c>
      <c r="T121" s="3"/>
    </row>
    <row r="122" spans="1:20" ht="12.75">
      <c r="A122" s="48">
        <v>112</v>
      </c>
      <c r="B122" s="1"/>
      <c r="C122" s="101" t="s">
        <v>246</v>
      </c>
      <c r="D122" s="7">
        <v>2003</v>
      </c>
      <c r="E122" s="7" t="s">
        <v>243</v>
      </c>
      <c r="F122" s="7" t="s">
        <v>11</v>
      </c>
      <c r="G122" s="95" t="s">
        <v>76</v>
      </c>
      <c r="H122" s="120"/>
      <c r="I122" s="119"/>
      <c r="J122" s="127">
        <f t="shared" si="8"/>
        <v>1</v>
      </c>
      <c r="K122" s="132"/>
      <c r="L122" s="97">
        <v>1</v>
      </c>
      <c r="M122" s="97"/>
      <c r="N122" s="97"/>
      <c r="O122" s="44"/>
      <c r="P122" s="44"/>
      <c r="Q122" s="44"/>
      <c r="R122" s="51"/>
      <c r="S122" s="93">
        <f t="shared" si="7"/>
        <v>2</v>
      </c>
      <c r="T122" s="3"/>
    </row>
    <row r="123" spans="1:20" ht="12.75">
      <c r="A123" s="48">
        <v>112</v>
      </c>
      <c r="B123" s="1"/>
      <c r="C123" s="101" t="s">
        <v>159</v>
      </c>
      <c r="D123" s="7">
        <v>2002</v>
      </c>
      <c r="E123" s="7" t="s">
        <v>71</v>
      </c>
      <c r="F123" s="7" t="s">
        <v>11</v>
      </c>
      <c r="G123" s="95" t="s">
        <v>75</v>
      </c>
      <c r="H123" s="120"/>
      <c r="I123" s="119"/>
      <c r="J123" s="127">
        <f t="shared" si="8"/>
        <v>1</v>
      </c>
      <c r="K123" s="132"/>
      <c r="L123" s="97">
        <v>1</v>
      </c>
      <c r="M123" s="97"/>
      <c r="N123" s="97"/>
      <c r="O123" s="44"/>
      <c r="P123" s="44"/>
      <c r="Q123" s="44"/>
      <c r="R123" s="51"/>
      <c r="S123" s="93">
        <f t="shared" si="7"/>
        <v>2</v>
      </c>
      <c r="T123" s="3"/>
    </row>
    <row r="124" spans="1:20" ht="12.75">
      <c r="A124" s="48">
        <v>112</v>
      </c>
      <c r="B124" s="1"/>
      <c r="C124" s="101" t="s">
        <v>252</v>
      </c>
      <c r="D124" s="7">
        <v>2003</v>
      </c>
      <c r="E124" s="7" t="s">
        <v>70</v>
      </c>
      <c r="F124" s="7" t="s">
        <v>22</v>
      </c>
      <c r="G124" s="95" t="s">
        <v>76</v>
      </c>
      <c r="H124" s="120"/>
      <c r="I124" s="119"/>
      <c r="J124" s="127">
        <f t="shared" si="8"/>
        <v>1</v>
      </c>
      <c r="K124" s="132"/>
      <c r="L124" s="97">
        <v>1</v>
      </c>
      <c r="M124" s="97"/>
      <c r="N124" s="97"/>
      <c r="O124" s="44"/>
      <c r="P124" s="44"/>
      <c r="Q124" s="44"/>
      <c r="R124" s="51"/>
      <c r="S124" s="93">
        <f t="shared" si="7"/>
        <v>2</v>
      </c>
      <c r="T124" s="3"/>
    </row>
    <row r="125" spans="1:20" ht="12.75">
      <c r="A125" s="48">
        <v>112</v>
      </c>
      <c r="B125" s="1"/>
      <c r="C125" s="101" t="s">
        <v>144</v>
      </c>
      <c r="D125" s="7">
        <v>2004</v>
      </c>
      <c r="E125" s="7" t="s">
        <v>170</v>
      </c>
      <c r="F125" s="7" t="s">
        <v>8</v>
      </c>
      <c r="G125" s="95" t="s">
        <v>75</v>
      </c>
      <c r="H125" s="123"/>
      <c r="I125" s="119"/>
      <c r="J125" s="127">
        <f t="shared" si="8"/>
        <v>1</v>
      </c>
      <c r="K125" s="132">
        <v>1</v>
      </c>
      <c r="L125" s="97"/>
      <c r="M125" s="97"/>
      <c r="N125" s="97"/>
      <c r="O125" s="1"/>
      <c r="P125" s="1"/>
      <c r="Q125" s="1"/>
      <c r="R125" s="135"/>
      <c r="S125" s="93">
        <f t="shared" si="7"/>
        <v>2</v>
      </c>
      <c r="T125" s="3"/>
    </row>
    <row r="126" spans="1:20" ht="12.75">
      <c r="A126" s="48">
        <v>112</v>
      </c>
      <c r="B126" s="1"/>
      <c r="C126" s="101" t="s">
        <v>109</v>
      </c>
      <c r="D126" s="7">
        <v>2003</v>
      </c>
      <c r="E126" s="7" t="s">
        <v>240</v>
      </c>
      <c r="F126" s="7" t="s">
        <v>13</v>
      </c>
      <c r="G126" s="95" t="s">
        <v>75</v>
      </c>
      <c r="H126" s="96"/>
      <c r="I126" s="119"/>
      <c r="J126" s="127">
        <f t="shared" si="8"/>
        <v>1</v>
      </c>
      <c r="K126" s="132"/>
      <c r="L126" s="97"/>
      <c r="M126" s="97">
        <v>1</v>
      </c>
      <c r="N126" s="97"/>
      <c r="O126" s="1"/>
      <c r="P126" s="1"/>
      <c r="Q126" s="1"/>
      <c r="R126" s="135"/>
      <c r="S126" s="93">
        <f t="shared" si="7"/>
        <v>2</v>
      </c>
      <c r="T126" s="3"/>
    </row>
    <row r="127" spans="1:20" ht="13.5" thickBot="1">
      <c r="A127" s="104">
        <v>112</v>
      </c>
      <c r="B127" s="6"/>
      <c r="C127" s="102" t="s">
        <v>148</v>
      </c>
      <c r="D127" s="98">
        <v>2004</v>
      </c>
      <c r="E127" s="98" t="s">
        <v>170</v>
      </c>
      <c r="F127" s="98" t="s">
        <v>8</v>
      </c>
      <c r="G127" s="99" t="s">
        <v>75</v>
      </c>
      <c r="H127" s="124"/>
      <c r="I127" s="125"/>
      <c r="J127" s="128">
        <f t="shared" si="8"/>
        <v>1</v>
      </c>
      <c r="K127" s="137">
        <v>1</v>
      </c>
      <c r="L127" s="112"/>
      <c r="M127" s="112"/>
      <c r="N127" s="112"/>
      <c r="O127" s="46"/>
      <c r="P127" s="46"/>
      <c r="Q127" s="46"/>
      <c r="R127" s="53"/>
      <c r="S127" s="113">
        <f t="shared" si="7"/>
        <v>2</v>
      </c>
      <c r="T127" s="3"/>
    </row>
    <row r="128" spans="1:20" ht="12.75">
      <c r="A128" s="3"/>
      <c r="B128" s="3"/>
      <c r="C128" s="79"/>
      <c r="D128" s="79"/>
      <c r="E128" s="79"/>
      <c r="F128" s="79"/>
      <c r="G128" s="79"/>
      <c r="H128" s="78"/>
      <c r="I128" s="78"/>
      <c r="J128" s="78"/>
      <c r="K128" s="80"/>
      <c r="L128" s="3"/>
      <c r="M128" s="3"/>
      <c r="N128" s="3"/>
      <c r="O128" s="3"/>
      <c r="P128" s="3"/>
      <c r="Q128" s="3"/>
      <c r="R128" s="12"/>
      <c r="S128" s="81"/>
      <c r="T128" s="3"/>
    </row>
    <row r="129" spans="1:20" ht="12.75">
      <c r="A129" s="3"/>
      <c r="B129" s="3"/>
      <c r="C129" s="11"/>
      <c r="D129" s="10"/>
      <c r="E129" s="3"/>
      <c r="F129" s="3"/>
      <c r="G129" s="3"/>
      <c r="H129" s="3"/>
      <c r="I129" s="3"/>
      <c r="J129" s="77"/>
      <c r="K129" s="3"/>
      <c r="L129" s="3"/>
      <c r="M129" s="3"/>
      <c r="N129" s="3"/>
      <c r="O129" s="3"/>
      <c r="P129" s="3"/>
      <c r="Q129" s="3"/>
      <c r="R129" s="3"/>
      <c r="S129" s="81"/>
      <c r="T129" s="3"/>
    </row>
    <row r="130" spans="1:20" ht="13.5" thickBot="1">
      <c r="A130" s="60"/>
      <c r="B130" s="60"/>
      <c r="C130" s="61" t="s">
        <v>181</v>
      </c>
      <c r="D130" s="60"/>
      <c r="E130" s="60"/>
      <c r="F130" s="60"/>
      <c r="G130" s="60"/>
      <c r="H130" s="60"/>
      <c r="I130" s="60"/>
      <c r="J130" s="77"/>
      <c r="K130" s="60"/>
      <c r="L130" s="60"/>
      <c r="M130" s="60"/>
      <c r="N130" s="60"/>
      <c r="O130" s="60"/>
      <c r="P130" s="60"/>
      <c r="Q130" s="60"/>
      <c r="R130" s="60"/>
      <c r="S130" s="81"/>
      <c r="T130" s="3"/>
    </row>
    <row r="131" spans="1:20" ht="13.5" thickBot="1">
      <c r="A131" s="64">
        <v>6</v>
      </c>
      <c r="B131" s="65" t="s">
        <v>93</v>
      </c>
      <c r="C131" s="67" t="s">
        <v>164</v>
      </c>
      <c r="D131" s="66">
        <v>1999</v>
      </c>
      <c r="E131" s="66" t="s">
        <v>10</v>
      </c>
      <c r="F131" s="65" t="s">
        <v>11</v>
      </c>
      <c r="G131" s="91" t="s">
        <v>76</v>
      </c>
      <c r="H131" s="92"/>
      <c r="I131" s="63"/>
      <c r="J131" s="82">
        <f>COUNT(K131,L131,M131,O131,P131,Q131,R131)</f>
        <v>0</v>
      </c>
      <c r="K131" s="62"/>
      <c r="L131" s="62"/>
      <c r="M131" s="62"/>
      <c r="N131" s="62"/>
      <c r="O131" s="62"/>
      <c r="P131" s="62"/>
      <c r="Q131" s="62"/>
      <c r="R131" s="62"/>
      <c r="S131" s="94">
        <f>IF(J131&gt;3,MAX(K131:R131)+LARGE(K131:R131,2)+LARGE(K131:R131,3),K131+L131+M131+O131+P131+Q131+R131)+MAX(H131:I131)</f>
        <v>0</v>
      </c>
      <c r="T131" s="3"/>
    </row>
    <row r="132" spans="1:20" ht="1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1:20" ht="1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1:20" ht="12">
      <c r="A134" s="3"/>
      <c r="B134" s="3"/>
      <c r="C134" s="3"/>
      <c r="D134" s="3"/>
      <c r="E134" s="3"/>
      <c r="F134" s="3"/>
      <c r="G134" s="4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1:20" ht="1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1:20" ht="1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1:20" ht="1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1:20" ht="1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ht="12">
      <c r="T139" s="3"/>
    </row>
    <row r="140" ht="12">
      <c r="T140" s="3"/>
    </row>
    <row r="141" spans="1:20" ht="1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:20" ht="1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1:20" ht="1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1:20" ht="1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0" ht="1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:20" ht="1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1:20" ht="1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1:20" ht="1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1:20" ht="1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1:20" ht="1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1:20" ht="1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:20" ht="1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0" ht="1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:20" ht="1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:20" ht="1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1:20" ht="1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1:20" ht="1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1:20" ht="1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1:20" ht="1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1:20" ht="1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1:20" ht="1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1:20" ht="1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1:20" ht="1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1:20" ht="1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1:20" ht="1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1:20" ht="1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1:20" ht="1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1:20" ht="1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1:20" ht="1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1:20" ht="1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1:20" ht="1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1:20" ht="1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1:20" ht="1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1:20" ht="1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1:20" ht="1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1:20" ht="1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1:20" ht="1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pans="1:20" ht="1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1:20" ht="1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1:20" ht="1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1:20" ht="1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spans="1:20" ht="1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spans="1:20" ht="1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1:20" ht="1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spans="1:20" ht="1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1:20" ht="1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1:20" ht="1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1:20" ht="1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spans="1:20" ht="1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1:20" ht="1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spans="1:20" ht="1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spans="1:20" ht="1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spans="1:20" ht="1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1:20" ht="1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1:20" ht="1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1:20" ht="1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1:20" ht="1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spans="1:20" ht="1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spans="1:20" ht="1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1:20" ht="1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spans="1:20" ht="1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1:20" ht="1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spans="1:20" ht="1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</row>
    <row r="204" spans="1:20" ht="1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1:20" ht="1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1:20" ht="1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1:20" ht="1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</row>
    <row r="208" spans="1:20" ht="1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1:20" ht="1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1:20" ht="1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</row>
    <row r="211" spans="1:20" ht="1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1:20" ht="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 spans="1:20" ht="1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1:20" ht="1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1:20" ht="1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1:20" ht="1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1:20" ht="1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spans="1:20" ht="1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</sheetData>
  <sheetProtection/>
  <mergeCells count="11">
    <mergeCell ref="G4:G6"/>
    <mergeCell ref="H4:I5"/>
    <mergeCell ref="S4:S6"/>
    <mergeCell ref="K4:R4"/>
    <mergeCell ref="J4:J6"/>
    <mergeCell ref="A4:A6"/>
    <mergeCell ref="B4:B6"/>
    <mergeCell ref="C4:C6"/>
    <mergeCell ref="D4:D6"/>
    <mergeCell ref="E4:E6"/>
    <mergeCell ref="F4:F6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Libor</cp:lastModifiedBy>
  <cp:lastPrinted>2015-09-06T18:50:58Z</cp:lastPrinted>
  <dcterms:created xsi:type="dcterms:W3CDTF">1997-01-24T11:07:25Z</dcterms:created>
  <dcterms:modified xsi:type="dcterms:W3CDTF">2017-02-16T10:38:13Z</dcterms:modified>
  <cp:category/>
  <cp:version/>
  <cp:contentType/>
  <cp:contentStatus/>
</cp:coreProperties>
</file>