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00" windowWidth="8355" windowHeight="11640" activeTab="0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>
    <definedName name="_xlnm.Print_Area" localSheetId="3">'Dorost'!$A$3:$G$69</definedName>
    <definedName name="_xlnm.Print_Area" localSheetId="1">'Mladší žactvo'!$A$3:$G$69</definedName>
    <definedName name="_xlnm.Print_Area" localSheetId="2">'Starší žactvo'!$A$3:$G$41</definedName>
  </definedNames>
  <calcPr fullCalcOnLoad="1"/>
</workbook>
</file>

<file path=xl/sharedStrings.xml><?xml version="1.0" encoding="utf-8"?>
<sst xmlns="http://schemas.openxmlformats.org/spreadsheetml/2006/main" count="1817" uniqueCount="315">
  <si>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</si>
  <si>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</si>
  <si>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</si>
  <si>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</si>
  <si>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</si>
  <si>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</si>
  <si>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</si>
  <si>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</si>
  <si>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</si>
  <si>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</si>
  <si>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</si>
  <si>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</si>
  <si>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</si>
  <si>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</si>
  <si>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</si>
  <si>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</si>
  <si>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KP</t>
  </si>
  <si>
    <t>BV</t>
  </si>
  <si>
    <t>Ilčíková Anežka</t>
  </si>
  <si>
    <t>Toufar Jan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</si>
  <si>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</si>
  <si>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</si>
  <si>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</si>
  <si>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</si>
  <si>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</si>
  <si>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</si>
  <si>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</si>
  <si>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</si>
  <si>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</si>
  <si>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TTC Koral Tišnov</t>
  </si>
  <si>
    <t>BO</t>
  </si>
  <si>
    <t>Sedlář David</t>
  </si>
  <si>
    <t>Šprtová Karolína</t>
  </si>
  <si>
    <t>Slovan Hodonín</t>
  </si>
  <si>
    <t>Hrubý Otto</t>
  </si>
  <si>
    <t>1999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</si>
  <si>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</si>
  <si>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</si>
  <si>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</si>
  <si>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</si>
  <si>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</si>
  <si>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</si>
  <si>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</si>
  <si>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Skála Radek</t>
  </si>
  <si>
    <t>MSK Břeclav</t>
  </si>
  <si>
    <t>SKST Dubňany</t>
  </si>
  <si>
    <t>Juras Pavel</t>
  </si>
  <si>
    <t>Vacek Jan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</si>
  <si>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</si>
  <si>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</si>
  <si>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</si>
  <si>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</si>
  <si>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</si>
  <si>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</si>
  <si>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</si>
  <si>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</si>
  <si>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</si>
  <si>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</si>
  <si>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1998</t>
  </si>
  <si>
    <t>Ringer Lukáš</t>
  </si>
  <si>
    <t>Henek Dominik</t>
  </si>
  <si>
    <t>Orel Boskovice</t>
  </si>
  <si>
    <t>Horváth Tomáš</t>
  </si>
  <si>
    <t>Hlobilová Viktorie</t>
  </si>
  <si>
    <t>2000</t>
  </si>
  <si>
    <t>Morávek Radim</t>
  </si>
  <si>
    <t>2003</t>
  </si>
  <si>
    <t>Vašíčková Martina</t>
  </si>
  <si>
    <t>Lorenc David</t>
  </si>
  <si>
    <t>Harna Václav</t>
  </si>
  <si>
    <t>Héna Jaroslav</t>
  </si>
  <si>
    <t>Šíblová Sára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</si>
  <si>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</si>
  <si>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</si>
  <si>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</si>
  <si>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</si>
  <si>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</si>
  <si>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</si>
  <si>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</si>
  <si>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</si>
  <si>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Svoboda Petr</t>
  </si>
  <si>
    <t>Vybíral Matouš</t>
  </si>
  <si>
    <t>Žáček Michal</t>
  </si>
  <si>
    <t>Růžička Filip</t>
  </si>
  <si>
    <t>Podrazil David</t>
  </si>
  <si>
    <t>Cvrkal Rudolf</t>
  </si>
  <si>
    <t>SKST N.Lískovec</t>
  </si>
  <si>
    <t>Hlucháň Patrik</t>
  </si>
  <si>
    <t>Záděrová Linda</t>
  </si>
  <si>
    <t>Dočekal Petr</t>
  </si>
  <si>
    <t>Brhel Štěpán</t>
  </si>
  <si>
    <t>Bruckner Tomáš</t>
  </si>
  <si>
    <t>Kellner Aleš</t>
  </si>
  <si>
    <t>Benda Vojtěch</t>
  </si>
  <si>
    <t>Bureš Martin</t>
  </si>
  <si>
    <t>Baník Ratíškovice</t>
  </si>
  <si>
    <t>Kladňáková Hana</t>
  </si>
  <si>
    <t>Marek Jakub</t>
  </si>
  <si>
    <t>Pijáček Lukáš</t>
  </si>
  <si>
    <t>Pukl Ondřej</t>
  </si>
  <si>
    <t>Skřivánek David</t>
  </si>
  <si>
    <t>2004</t>
  </si>
  <si>
    <t>Svoboda Jakub</t>
  </si>
  <si>
    <t>Zukal Aleš</t>
  </si>
  <si>
    <t>2006</t>
  </si>
  <si>
    <t>2005</t>
  </si>
  <si>
    <t>Kotásková Michaela</t>
  </si>
  <si>
    <t>Petr Michal</t>
  </si>
  <si>
    <t>Charvátová Natálie</t>
  </si>
  <si>
    <t>Skála Marek</t>
  </si>
  <si>
    <t>Ptáček Michal</t>
  </si>
  <si>
    <t>ŽT</t>
  </si>
  <si>
    <t>Zemánková Veronika</t>
  </si>
  <si>
    <t>KST Blansko</t>
  </si>
  <si>
    <t>SKST N. Lískovec</t>
  </si>
  <si>
    <t>Dohnal František</t>
  </si>
  <si>
    <t>MK Řeznovice</t>
  </si>
  <si>
    <t>Vintrlíková Nela</t>
  </si>
  <si>
    <t>Sokol Vlkoš</t>
  </si>
  <si>
    <t>Bábík Jan</t>
  </si>
  <si>
    <t>Šmídová Kamila</t>
  </si>
  <si>
    <t>Očov Hodonín</t>
  </si>
  <si>
    <t>Jandásek Jan</t>
  </si>
  <si>
    <t>Kuchařič Jiří</t>
  </si>
  <si>
    <t>Sokol Čejč</t>
  </si>
  <si>
    <t>Jakubíček Matěj</t>
  </si>
  <si>
    <t>SKST Nový Lískovec</t>
  </si>
  <si>
    <t>P.</t>
  </si>
  <si>
    <t>M</t>
  </si>
  <si>
    <t>Z</t>
  </si>
  <si>
    <t>Kapounová Barbora</t>
  </si>
  <si>
    <t>Pyskatá Denisa</t>
  </si>
  <si>
    <t>Baník Mikulčice</t>
  </si>
  <si>
    <t>TJ Vysočany</t>
  </si>
  <si>
    <t>Čechmánek Matěj</t>
  </si>
  <si>
    <t>Šuralová Karolína</t>
  </si>
  <si>
    <t>Dohnálková Natálie</t>
  </si>
  <si>
    <t>Jaroš Tomáš</t>
  </si>
  <si>
    <t>NASAZOVACÍ ŽEBŘÍČEK MLADŠÍHO ŽACTVA</t>
  </si>
  <si>
    <t>NASAZOVACÍ ŽEBŘÍČEK STARŠÍHO ŽACTVA</t>
  </si>
  <si>
    <t>NASAZOVACÍ ŽEBŘÍČEK DOROSTU</t>
  </si>
  <si>
    <t>Halasová Ludmila</t>
  </si>
  <si>
    <t>Orel Šitbořice</t>
  </si>
  <si>
    <t>Klimek Ondřej</t>
  </si>
  <si>
    <t>Beránek Pavel</t>
  </si>
  <si>
    <t>Sokol Drnovice</t>
  </si>
  <si>
    <t>Vrbacký Mark</t>
  </si>
  <si>
    <t>Maněk Marek</t>
  </si>
  <si>
    <t>Skoupý Michal</t>
  </si>
  <si>
    <t>Oškrdal Jan</t>
  </si>
  <si>
    <t>Pokorný Martin</t>
  </si>
  <si>
    <t>Hledík Tadeáš</t>
  </si>
  <si>
    <t>Pluskal Jan</t>
  </si>
  <si>
    <t>Sokol Brno I</t>
  </si>
  <si>
    <t>Šuralová Hana</t>
  </si>
  <si>
    <t>Koplíková Klára</t>
  </si>
  <si>
    <t>Žídek Lukáš</t>
  </si>
  <si>
    <t>TJ Jevišovka</t>
  </si>
  <si>
    <t>Skoupý Petr</t>
  </si>
  <si>
    <t>Němeček Radek</t>
  </si>
  <si>
    <t>Koberová Klára</t>
  </si>
  <si>
    <t>Morávek Jindřich</t>
  </si>
  <si>
    <t>Čakovský Filip</t>
  </si>
  <si>
    <t>Olejník Adam</t>
  </si>
  <si>
    <t>Přikryl Vojtěch</t>
  </si>
  <si>
    <t>Běluša Ondřej</t>
  </si>
  <si>
    <t>Zemánek Vojtěch</t>
  </si>
  <si>
    <t>VY</t>
  </si>
  <si>
    <t>Nezařazení</t>
  </si>
  <si>
    <t>N</t>
  </si>
  <si>
    <t>Žižkovská Rebeka</t>
  </si>
  <si>
    <t>TJ Dobřany</t>
  </si>
  <si>
    <t>Zahradníček Robin</t>
  </si>
  <si>
    <t>Špaček Jakub</t>
  </si>
  <si>
    <t>Blaťák Ondřej</t>
  </si>
  <si>
    <t>Hnát Adam</t>
  </si>
  <si>
    <t>Lustig Adam</t>
  </si>
  <si>
    <t>Pavlínek Martin</t>
  </si>
  <si>
    <t>Vítkovičová Marie</t>
  </si>
  <si>
    <t>Krejčí Lukáš</t>
  </si>
  <si>
    <t>Krejčí Marek</t>
  </si>
  <si>
    <t>2007</t>
  </si>
  <si>
    <t>Macková Nela</t>
  </si>
  <si>
    <t>Prachař Jakub</t>
  </si>
  <si>
    <t>Surman Damien</t>
  </si>
  <si>
    <t>Polívka Ondřej</t>
  </si>
  <si>
    <t>Nguyen Tuan Anh</t>
  </si>
  <si>
    <t>Ouroda Petr</t>
  </si>
  <si>
    <t>Andrýsek Zbyněk</t>
  </si>
  <si>
    <t>Dolníček Roman</t>
  </si>
  <si>
    <t>Himal Tomáš</t>
  </si>
  <si>
    <t>Hradil Kryštof</t>
  </si>
  <si>
    <t>Koudelka Lukáš</t>
  </si>
  <si>
    <t>Krejčíř Lukáš</t>
  </si>
  <si>
    <t>Lukjanov Vojtěch</t>
  </si>
  <si>
    <t>Nevřivý Rudolf</t>
  </si>
  <si>
    <t>Rybecký Jakub</t>
  </si>
  <si>
    <t>SKST Rohatec</t>
  </si>
  <si>
    <t>Škňouřilová Tereza</t>
  </si>
  <si>
    <t>Tomek Radek</t>
  </si>
  <si>
    <t>Čech Jiří</t>
  </si>
  <si>
    <t>Novak Adam</t>
  </si>
  <si>
    <t>Kalus Tomáš</t>
  </si>
  <si>
    <t>Křižka Martin</t>
  </si>
  <si>
    <t>Kuchařič Tomáš</t>
  </si>
  <si>
    <t>Lunga Jakub</t>
  </si>
  <si>
    <t>Adam David</t>
  </si>
  <si>
    <t>Zvědělík Ondřej</t>
  </si>
  <si>
    <t>Lungová Michaela</t>
  </si>
  <si>
    <t>Uhrová Lucie</t>
  </si>
  <si>
    <t>Nečas Marek</t>
  </si>
  <si>
    <t>Ševelová Tereza</t>
  </si>
  <si>
    <t>Taláb Samuel</t>
  </si>
  <si>
    <t>Čechmánková Dominika</t>
  </si>
  <si>
    <t>Kotásek Viktor</t>
  </si>
  <si>
    <t>Říha Martin</t>
  </si>
  <si>
    <t>Látalová Lucie</t>
  </si>
  <si>
    <t>Adámek Jan</t>
  </si>
  <si>
    <t>Andrešič Adam</t>
  </si>
  <si>
    <t>Baldrian David</t>
  </si>
  <si>
    <t>Jahoda Viktor</t>
  </si>
  <si>
    <t>Klenovec Ondřej</t>
  </si>
  <si>
    <t>Kováč Tomáš</t>
  </si>
  <si>
    <t>Michtová Františka</t>
  </si>
  <si>
    <t>Mikulík Jan</t>
  </si>
  <si>
    <t>Procháska Stanislav</t>
  </si>
  <si>
    <t>Ticháček Tomáš</t>
  </si>
  <si>
    <t>Varmuža Mikuláš</t>
  </si>
  <si>
    <t>Petržílka Karel</t>
  </si>
  <si>
    <t>Novohradská Karolína</t>
  </si>
  <si>
    <t>Šídlo Jakub</t>
  </si>
  <si>
    <t>Menšík Ladislav</t>
  </si>
  <si>
    <t>Špaček Štěpán</t>
  </si>
  <si>
    <t>Lisý Tomáš</t>
  </si>
  <si>
    <t>Valuch David</t>
  </si>
  <si>
    <t>Bařina Zbyněk</t>
  </si>
  <si>
    <t>Nedvídek Jindřich</t>
  </si>
  <si>
    <t>Novák Jakub</t>
  </si>
  <si>
    <t>Zukal Filip</t>
  </si>
  <si>
    <t>2009</t>
  </si>
  <si>
    <t>Andrýsek Jakub</t>
  </si>
  <si>
    <t>Búřilová Karolína</t>
  </si>
  <si>
    <t>Dvořák Tomáš</t>
  </si>
  <si>
    <t>Garčicová Karolína</t>
  </si>
  <si>
    <t>Hameed Samir</t>
  </si>
  <si>
    <t>Herman František</t>
  </si>
  <si>
    <t>Janoušková Nikola</t>
  </si>
  <si>
    <t>Kohútová Veronika</t>
  </si>
  <si>
    <t>Kubát Kryštof</t>
  </si>
  <si>
    <t>Kučera Ondřej</t>
  </si>
  <si>
    <t>Menšík Vojtěch</t>
  </si>
  <si>
    <t>Opluštil Richard</t>
  </si>
  <si>
    <t>Příkaský Libor</t>
  </si>
  <si>
    <t>Žáček Roman</t>
  </si>
  <si>
    <t>NASAZOVACÍ ŽEBŘÍČEK NEJMLADŠÍHO ŽACTVA</t>
  </si>
  <si>
    <t>Čtverák Adam</t>
  </si>
  <si>
    <t>Šubík Jiří</t>
  </si>
  <si>
    <t>Karpíšek Jakub</t>
  </si>
  <si>
    <t>Lehocký Vojtěch</t>
  </si>
  <si>
    <t>Mrkvička Adam</t>
  </si>
  <si>
    <t>Slavík Ondřej</t>
  </si>
  <si>
    <t>Špaček Filip</t>
  </si>
  <si>
    <t>Hlobil Albert</t>
  </si>
  <si>
    <t>Slavík Jakub</t>
  </si>
  <si>
    <t>Novotná Lucie</t>
  </si>
  <si>
    <t>Blechová Barbora</t>
  </si>
  <si>
    <t>Tušlová Veronika</t>
  </si>
  <si>
    <t>Straková Agáta</t>
  </si>
  <si>
    <t>Knappeová Aneta</t>
  </si>
  <si>
    <t>Frühauf Jan</t>
  </si>
  <si>
    <t>Guryčová Eliška</t>
  </si>
  <si>
    <t>Grabovský Jaroslav</t>
  </si>
  <si>
    <t>2008</t>
  </si>
  <si>
    <t xml:space="preserve"> </t>
  </si>
  <si>
    <t>Lustigová Barbora</t>
  </si>
  <si>
    <t>Macháň David</t>
  </si>
  <si>
    <t>Sokol Bučovice</t>
  </si>
  <si>
    <t>Vokálová Kateřina</t>
  </si>
  <si>
    <t>Havránek Lukáš</t>
  </si>
  <si>
    <t>Šenková Kateřina</t>
  </si>
  <si>
    <t>MS Brno</t>
  </si>
  <si>
    <t>Tišnov</t>
  </si>
  <si>
    <t>Strážnice</t>
  </si>
  <si>
    <t>Dubňany</t>
  </si>
  <si>
    <t>Mikulčice</t>
  </si>
  <si>
    <t>27.9.2014</t>
  </si>
  <si>
    <t>25.10.2014</t>
  </si>
  <si>
    <t>8.11.2014</t>
  </si>
  <si>
    <t>28.2.2015</t>
  </si>
  <si>
    <t>1.2.2015</t>
  </si>
  <si>
    <t>14.2.2015</t>
  </si>
  <si>
    <t>nejml. ž.</t>
  </si>
  <si>
    <t>Poř.</t>
  </si>
  <si>
    <t>Okr.</t>
  </si>
  <si>
    <t>P.t.</t>
  </si>
  <si>
    <t>NASAZOVACÍ ŽEBŘÍČEK MLADŠÍHO ŽACTVA K 15. 3. 2015</t>
  </si>
  <si>
    <t>NASAZOVACÍ ŽEBŘÍČEK NEJMLADŠÍHO ŽACTVA K 15. 3. 2015</t>
  </si>
  <si>
    <t>NASAZOVACÍ ŽEBŘÍČEK STARŠÍHO ŽACTVA K 15. 3. 2015</t>
  </si>
  <si>
    <t>Ráječko</t>
  </si>
  <si>
    <t>Andrle Martin</t>
  </si>
  <si>
    <t>DDM Letovice</t>
  </si>
  <si>
    <t>Votoček Michal</t>
  </si>
  <si>
    <t>Vodáková Aneta</t>
  </si>
  <si>
    <t>Fischer Martin</t>
  </si>
  <si>
    <t>Bavlnka Lubomír</t>
  </si>
  <si>
    <t>Spartak Adamov</t>
  </si>
  <si>
    <t>Dujka František</t>
  </si>
  <si>
    <t>TJ Šošůvka</t>
  </si>
  <si>
    <t>Holíčková Marie</t>
  </si>
  <si>
    <t>Kutilová Gabriela</t>
  </si>
  <si>
    <t>NASAZOVACÍ ŽEBŘÍČEK DOROSTU K 15. 3. 2015</t>
  </si>
  <si>
    <t>Černý Radek</t>
  </si>
  <si>
    <t>Sokol Rebešovice</t>
  </si>
  <si>
    <t>ml. žactvo</t>
  </si>
  <si>
    <t>KST Hluk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</si>
</sst>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</numFmts>
  <fonts count="27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46" applyFont="1" applyBorder="1" applyAlignment="1">
      <alignment horizontal="center"/>
      <protection/>
    </xf>
    <xf numFmtId="0" fontId="25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6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 indent="2"/>
    </xf>
    <xf numFmtId="1" fontId="0" fillId="0" borderId="23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3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4" fillId="0" borderId="10" xfId="46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0" xfId="46" applyFont="1" applyBorder="1">
      <alignment/>
      <protection/>
    </xf>
    <xf numFmtId="0" fontId="0" fillId="0" borderId="3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80" fontId="2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18" xfId="0" applyFont="1" applyBorder="1" applyAlignment="1">
      <alignment/>
    </xf>
    <xf numFmtId="0" fontId="0" fillId="0" borderId="50" xfId="0" applyBorder="1" applyAlignment="1">
      <alignment/>
    </xf>
    <xf numFmtId="0" fontId="4" fillId="0" borderId="10" xfId="0" applyFont="1" applyBorder="1" applyAlignment="1">
      <alignment/>
    </xf>
    <xf numFmtId="0" fontId="26" fillId="0" borderId="23" xfId="0" applyFont="1" applyBorder="1" applyAlignment="1">
      <alignment/>
    </xf>
    <xf numFmtId="0" fontId="2" fillId="0" borderId="34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7" fillId="0" borderId="17" xfId="0" applyFont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" fillId="0" borderId="63" xfId="0" applyFont="1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67" xfId="0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43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9" xfId="0" applyFont="1" applyBorder="1" applyAlignment="1">
      <alignment/>
    </xf>
    <xf numFmtId="0" fontId="0" fillId="0" borderId="28" xfId="0" applyBorder="1" applyAlignment="1">
      <alignment vertical="center"/>
    </xf>
    <xf numFmtId="14" fontId="2" fillId="0" borderId="3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70" xfId="0" applyBorder="1" applyAlignment="1">
      <alignment/>
    </xf>
    <xf numFmtId="0" fontId="6" fillId="0" borderId="31" xfId="0" applyFont="1" applyFill="1" applyBorder="1" applyAlignment="1">
      <alignment/>
    </xf>
    <xf numFmtId="14" fontId="2" fillId="0" borderId="1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6" xfId="0" applyNumberFormat="1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71" xfId="0" applyFont="1" applyBorder="1" applyAlignment="1">
      <alignment/>
    </xf>
    <xf numFmtId="0" fontId="0" fillId="0" borderId="66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26" fillId="0" borderId="32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5.421875" style="0" customWidth="1"/>
    <col min="6" max="6" width="4.7109375" style="0" bestFit="1" customWidth="1"/>
    <col min="7" max="7" width="2.8515625" style="0" bestFit="1" customWidth="1"/>
    <col min="8" max="8" width="9.7109375" style="0" bestFit="1" customWidth="1"/>
    <col min="9" max="9" width="4.00390625" style="0" bestFit="1" customWidth="1"/>
    <col min="10" max="10" width="9.140625" style="0" bestFit="1" customWidth="1"/>
    <col min="11" max="11" width="9.57421875" style="0" bestFit="1" customWidth="1"/>
    <col min="12" max="12" width="10.140625" style="0" bestFit="1" customWidth="1"/>
    <col min="13" max="15" width="9.57421875" style="0" bestFit="1" customWidth="1"/>
    <col min="16" max="16" width="9.57421875" style="0" customWidth="1"/>
    <col min="17" max="17" width="9.57421875" style="0" bestFit="1" customWidth="1"/>
    <col min="18" max="18" width="10.28125" style="0" bestFit="1" customWidth="1"/>
    <col min="19" max="19" width="5.00390625" style="0" bestFit="1" customWidth="1"/>
  </cols>
  <sheetData>
    <row r="1" spans="1:2" ht="18">
      <c r="A1" s="2" t="s">
        <v>296</v>
      </c>
      <c r="B1" s="2"/>
    </row>
    <row r="2" spans="1:19" ht="13.5" customHeight="1" thickBot="1">
      <c r="A2" s="44"/>
      <c r="B2" s="44"/>
      <c r="C2" s="3"/>
      <c r="D2" s="3"/>
      <c r="E2" s="3"/>
      <c r="F2" s="3"/>
      <c r="G2" s="3"/>
      <c r="S2" s="3"/>
    </row>
    <row r="3" spans="1:20" ht="13.5" thickBot="1">
      <c r="A3" s="3" t="s">
        <v>254</v>
      </c>
      <c r="B3" s="3"/>
      <c r="C3" s="3"/>
      <c r="D3" s="3"/>
      <c r="E3" s="3"/>
      <c r="F3" s="3"/>
      <c r="G3" s="3"/>
      <c r="H3" s="106" t="s">
        <v>5</v>
      </c>
      <c r="I3" s="106" t="s">
        <v>294</v>
      </c>
      <c r="J3" s="109" t="s">
        <v>6</v>
      </c>
      <c r="K3" s="110"/>
      <c r="L3" s="110"/>
      <c r="M3" s="110"/>
      <c r="N3" s="110"/>
      <c r="O3" s="110"/>
      <c r="P3" s="110"/>
      <c r="Q3" s="110"/>
      <c r="R3" s="110"/>
      <c r="S3" s="111"/>
      <c r="T3" s="194" t="s">
        <v>7</v>
      </c>
    </row>
    <row r="4" spans="1:20" ht="12.75">
      <c r="A4" s="121" t="s">
        <v>292</v>
      </c>
      <c r="B4" s="112"/>
      <c r="C4" s="114" t="s">
        <v>1</v>
      </c>
      <c r="D4" s="114" t="s">
        <v>2</v>
      </c>
      <c r="E4" s="114" t="s">
        <v>3</v>
      </c>
      <c r="F4" s="114" t="s">
        <v>293</v>
      </c>
      <c r="G4" s="108" t="s">
        <v>127</v>
      </c>
      <c r="H4" s="118"/>
      <c r="I4" s="107"/>
      <c r="J4" s="101" t="s">
        <v>280</v>
      </c>
      <c r="K4" s="97" t="s">
        <v>281</v>
      </c>
      <c r="L4" s="97" t="s">
        <v>282</v>
      </c>
      <c r="M4" s="97" t="s">
        <v>283</v>
      </c>
      <c r="N4" s="98" t="s">
        <v>284</v>
      </c>
      <c r="O4" s="98"/>
      <c r="P4" s="149"/>
      <c r="Q4" s="153" t="s">
        <v>282</v>
      </c>
      <c r="R4" s="167" t="s">
        <v>16</v>
      </c>
      <c r="S4" s="102" t="s">
        <v>111</v>
      </c>
      <c r="T4" s="195"/>
    </row>
    <row r="5" spans="1:20" ht="12.75">
      <c r="A5" s="122"/>
      <c r="B5" s="113"/>
      <c r="C5" s="115"/>
      <c r="D5" s="116"/>
      <c r="E5" s="116"/>
      <c r="F5" s="116"/>
      <c r="G5" s="117"/>
      <c r="H5" s="118"/>
      <c r="I5" s="107"/>
      <c r="J5" s="103">
        <v>41902</v>
      </c>
      <c r="K5" s="99" t="s">
        <v>285</v>
      </c>
      <c r="L5" s="99" t="s">
        <v>286</v>
      </c>
      <c r="M5" s="99" t="s">
        <v>287</v>
      </c>
      <c r="N5" s="100" t="s">
        <v>288</v>
      </c>
      <c r="O5" s="100"/>
      <c r="P5" s="150"/>
      <c r="Q5" s="154" t="s">
        <v>290</v>
      </c>
      <c r="R5" s="168" t="s">
        <v>289</v>
      </c>
      <c r="S5" s="104"/>
      <c r="T5" s="195"/>
    </row>
    <row r="6" spans="1:22" ht="13.5" thickBot="1">
      <c r="A6" s="122"/>
      <c r="B6" s="113"/>
      <c r="C6" s="115"/>
      <c r="D6" s="116"/>
      <c r="E6" s="116"/>
      <c r="F6" s="116"/>
      <c r="G6" s="117"/>
      <c r="H6" s="118"/>
      <c r="I6" s="107"/>
      <c r="J6" s="103"/>
      <c r="K6" s="99"/>
      <c r="L6" s="99"/>
      <c r="M6" s="99"/>
      <c r="N6" s="100"/>
      <c r="O6" s="100"/>
      <c r="P6" s="150"/>
      <c r="Q6" s="154" t="s">
        <v>291</v>
      </c>
      <c r="R6" s="168" t="s">
        <v>313</v>
      </c>
      <c r="S6" s="28"/>
      <c r="T6" s="196"/>
      <c r="U6" s="17"/>
      <c r="V6" s="79"/>
    </row>
    <row r="7" spans="1:22" ht="12.75">
      <c r="A7" s="173">
        <v>1</v>
      </c>
      <c r="B7" s="22"/>
      <c r="C7" s="85" t="s">
        <v>99</v>
      </c>
      <c r="D7" s="31" t="s">
        <v>101</v>
      </c>
      <c r="E7" s="30" t="s">
        <v>56</v>
      </c>
      <c r="F7" s="30" t="s">
        <v>14</v>
      </c>
      <c r="G7" s="32" t="s">
        <v>128</v>
      </c>
      <c r="H7" s="36">
        <v>235.48</v>
      </c>
      <c r="I7" s="36">
        <f>COUNT(J7:P7)</f>
        <v>5</v>
      </c>
      <c r="J7" s="43">
        <v>48</v>
      </c>
      <c r="K7" s="22">
        <v>45</v>
      </c>
      <c r="L7" s="22">
        <v>40</v>
      </c>
      <c r="M7" s="22">
        <v>48</v>
      </c>
      <c r="N7" s="22">
        <v>54</v>
      </c>
      <c r="O7" s="22"/>
      <c r="P7" s="33"/>
      <c r="Q7" s="36">
        <v>29</v>
      </c>
      <c r="R7" s="141">
        <v>10</v>
      </c>
      <c r="S7" s="96"/>
      <c r="T7" s="170">
        <f>IF(I7&gt;3,2*MAX(J7:P7)+2*LARGE(J7:P7,2)+2*LARGE(J7:P7,3),2*J7+2*K7+2*L7+2*M7+2*N7+2*P7)+5*R7+4*S7+H7</f>
        <v>585.48</v>
      </c>
      <c r="U7" s="17"/>
      <c r="V7" s="79"/>
    </row>
    <row r="8" spans="1:20" ht="12.75">
      <c r="A8" s="134">
        <v>2</v>
      </c>
      <c r="B8" s="8"/>
      <c r="C8" s="65" t="s">
        <v>94</v>
      </c>
      <c r="D8" s="7" t="s">
        <v>101</v>
      </c>
      <c r="E8" s="1" t="s">
        <v>56</v>
      </c>
      <c r="F8" s="1" t="s">
        <v>14</v>
      </c>
      <c r="G8" s="5" t="s">
        <v>128</v>
      </c>
      <c r="H8" s="37">
        <v>238.36</v>
      </c>
      <c r="I8" s="37">
        <f>COUNT(J8:P8)</f>
        <v>5</v>
      </c>
      <c r="J8" s="29">
        <v>40</v>
      </c>
      <c r="K8" s="8">
        <v>46</v>
      </c>
      <c r="L8" s="8">
        <v>36</v>
      </c>
      <c r="M8" s="8">
        <v>46</v>
      </c>
      <c r="N8" s="8">
        <v>56</v>
      </c>
      <c r="O8" s="1"/>
      <c r="P8" s="8"/>
      <c r="Q8" s="37">
        <v>26.5</v>
      </c>
      <c r="R8" s="142">
        <v>6</v>
      </c>
      <c r="S8" s="143"/>
      <c r="T8" s="171">
        <f>IF(I8&gt;3,2*MAX(J8:P8)+2*LARGE(J8:P8,2)+2*LARGE(J8:P8,3),2*J8+2*K8+2*L8+2*M8+2*N8+2*O8+2*P8)+5*R8+4*S8+H8</f>
        <v>564.36</v>
      </c>
    </row>
    <row r="9" spans="1:20" ht="12.75">
      <c r="A9" s="93">
        <v>3</v>
      </c>
      <c r="B9" s="8"/>
      <c r="C9" s="65" t="s">
        <v>90</v>
      </c>
      <c r="D9" s="7" t="s">
        <v>104</v>
      </c>
      <c r="E9" s="1" t="s">
        <v>13</v>
      </c>
      <c r="F9" s="1" t="s">
        <v>14</v>
      </c>
      <c r="G9" s="5" t="s">
        <v>128</v>
      </c>
      <c r="H9" s="37">
        <v>236.3</v>
      </c>
      <c r="I9" s="37">
        <f>COUNT(J9:P9)</f>
        <v>4</v>
      </c>
      <c r="J9" s="29">
        <v>46</v>
      </c>
      <c r="K9" s="8">
        <v>44</v>
      </c>
      <c r="L9" s="8">
        <v>48</v>
      </c>
      <c r="M9" s="8">
        <v>52</v>
      </c>
      <c r="N9" s="8"/>
      <c r="O9" s="1"/>
      <c r="P9" s="8"/>
      <c r="Q9" s="37">
        <v>27.5</v>
      </c>
      <c r="R9" s="142"/>
      <c r="S9" s="143"/>
      <c r="T9" s="171">
        <f aca="true" t="shared" si="0" ref="T9:T35">IF(I9&gt;3,2*MAX(J9:P9)+2*LARGE(J9:P9,2)+2*LARGE(J9:P9,3),2*J9+2*K9+2*L9+2*M9+2*N9+2*O9+2*P9)+5*R9+4*S9+H9</f>
        <v>528.3</v>
      </c>
    </row>
    <row r="10" spans="1:20" ht="12.75">
      <c r="A10" s="93">
        <v>4</v>
      </c>
      <c r="B10" s="8"/>
      <c r="C10" s="65" t="s">
        <v>98</v>
      </c>
      <c r="D10" s="7" t="s">
        <v>101</v>
      </c>
      <c r="E10" s="1" t="s">
        <v>13</v>
      </c>
      <c r="F10" s="1" t="s">
        <v>14</v>
      </c>
      <c r="G10" s="5" t="s">
        <v>128</v>
      </c>
      <c r="H10" s="37">
        <v>219.08</v>
      </c>
      <c r="I10" s="37">
        <f aca="true" t="shared" si="1" ref="I10:I36">COUNT(J10:P10)</f>
        <v>4</v>
      </c>
      <c r="J10" s="29">
        <v>43</v>
      </c>
      <c r="K10" s="8">
        <v>31</v>
      </c>
      <c r="L10" s="8">
        <v>43</v>
      </c>
      <c r="M10" s="8">
        <v>43</v>
      </c>
      <c r="N10" s="8"/>
      <c r="O10" s="1"/>
      <c r="P10" s="8"/>
      <c r="Q10" s="37">
        <v>27</v>
      </c>
      <c r="R10" s="142">
        <v>6</v>
      </c>
      <c r="S10" s="143"/>
      <c r="T10" s="171">
        <f t="shared" si="0"/>
        <v>507.08000000000004</v>
      </c>
    </row>
    <row r="11" spans="1:20" ht="12.75">
      <c r="A11" s="134">
        <v>5</v>
      </c>
      <c r="B11" s="77"/>
      <c r="C11" s="65" t="s">
        <v>106</v>
      </c>
      <c r="D11" s="7" t="s">
        <v>101</v>
      </c>
      <c r="E11" s="1" t="s">
        <v>45</v>
      </c>
      <c r="F11" s="1" t="s">
        <v>14</v>
      </c>
      <c r="G11" s="5" t="s">
        <v>129</v>
      </c>
      <c r="H11" s="37">
        <v>143.38</v>
      </c>
      <c r="I11" s="37">
        <f t="shared" si="1"/>
        <v>4</v>
      </c>
      <c r="J11" s="29">
        <v>41</v>
      </c>
      <c r="K11" s="8"/>
      <c r="L11" s="8">
        <v>41</v>
      </c>
      <c r="M11" s="8">
        <v>45</v>
      </c>
      <c r="N11" s="8">
        <v>53</v>
      </c>
      <c r="O11" s="1"/>
      <c r="P11" s="8"/>
      <c r="Q11" s="37">
        <v>28</v>
      </c>
      <c r="R11" s="142">
        <v>10</v>
      </c>
      <c r="S11" s="143"/>
      <c r="T11" s="171">
        <f t="shared" si="0"/>
        <v>471.38</v>
      </c>
    </row>
    <row r="12" spans="1:20" ht="12.75">
      <c r="A12" s="93">
        <v>6</v>
      </c>
      <c r="B12" s="8"/>
      <c r="C12" s="65" t="s">
        <v>97</v>
      </c>
      <c r="D12" s="7" t="s">
        <v>105</v>
      </c>
      <c r="E12" s="1" t="s">
        <v>56</v>
      </c>
      <c r="F12" s="1" t="s">
        <v>14</v>
      </c>
      <c r="G12" s="5" t="s">
        <v>128</v>
      </c>
      <c r="H12" s="37">
        <v>124.22</v>
      </c>
      <c r="I12" s="37">
        <f t="shared" si="1"/>
        <v>4</v>
      </c>
      <c r="J12" s="29">
        <v>42</v>
      </c>
      <c r="K12" s="8">
        <v>35</v>
      </c>
      <c r="L12" s="8">
        <v>32</v>
      </c>
      <c r="M12" s="8">
        <v>41</v>
      </c>
      <c r="N12" s="8"/>
      <c r="O12" s="1"/>
      <c r="P12" s="8"/>
      <c r="Q12" s="37">
        <v>30</v>
      </c>
      <c r="R12" s="142"/>
      <c r="S12" s="143"/>
      <c r="T12" s="171">
        <f t="shared" si="0"/>
        <v>360.22</v>
      </c>
    </row>
    <row r="13" spans="1:20" ht="12.75">
      <c r="A13" s="93">
        <v>7</v>
      </c>
      <c r="B13" s="77"/>
      <c r="C13" s="65" t="s">
        <v>93</v>
      </c>
      <c r="D13" s="7" t="s">
        <v>101</v>
      </c>
      <c r="E13" s="1" t="s">
        <v>33</v>
      </c>
      <c r="F13" s="1" t="s">
        <v>14</v>
      </c>
      <c r="G13" s="5" t="s">
        <v>128</v>
      </c>
      <c r="H13" s="37">
        <v>40.62</v>
      </c>
      <c r="I13" s="37">
        <f t="shared" si="1"/>
        <v>5</v>
      </c>
      <c r="J13" s="29">
        <v>31</v>
      </c>
      <c r="K13" s="8">
        <v>38</v>
      </c>
      <c r="L13" s="8">
        <v>42</v>
      </c>
      <c r="M13" s="8">
        <v>34</v>
      </c>
      <c r="N13" s="8">
        <v>52</v>
      </c>
      <c r="O13" s="1"/>
      <c r="P13" s="8"/>
      <c r="Q13" s="37"/>
      <c r="R13" s="142">
        <v>6</v>
      </c>
      <c r="S13" s="143"/>
      <c r="T13" s="171">
        <f t="shared" si="0"/>
        <v>334.62</v>
      </c>
    </row>
    <row r="14" spans="1:20" ht="12.75">
      <c r="A14" s="134">
        <v>8</v>
      </c>
      <c r="B14" s="77"/>
      <c r="C14" s="65" t="s">
        <v>102</v>
      </c>
      <c r="D14" s="7" t="s">
        <v>101</v>
      </c>
      <c r="E14" s="1" t="s">
        <v>56</v>
      </c>
      <c r="F14" s="1" t="s">
        <v>14</v>
      </c>
      <c r="G14" s="5" t="s">
        <v>128</v>
      </c>
      <c r="H14" s="37">
        <v>72.2</v>
      </c>
      <c r="I14" s="37">
        <f t="shared" si="1"/>
        <v>4</v>
      </c>
      <c r="J14" s="29"/>
      <c r="K14" s="8">
        <v>34</v>
      </c>
      <c r="L14" s="8">
        <v>21</v>
      </c>
      <c r="M14" s="8">
        <v>32</v>
      </c>
      <c r="N14" s="8">
        <v>41</v>
      </c>
      <c r="O14" s="1"/>
      <c r="P14" s="8"/>
      <c r="Q14" s="37">
        <v>26</v>
      </c>
      <c r="R14" s="142">
        <v>6</v>
      </c>
      <c r="S14" s="143"/>
      <c r="T14" s="171">
        <f t="shared" si="0"/>
        <v>316.2</v>
      </c>
    </row>
    <row r="15" spans="1:20" ht="12.75">
      <c r="A15" s="93">
        <v>9</v>
      </c>
      <c r="B15" s="8"/>
      <c r="C15" s="65" t="s">
        <v>115</v>
      </c>
      <c r="D15" s="7" t="s">
        <v>104</v>
      </c>
      <c r="E15" s="1" t="s">
        <v>116</v>
      </c>
      <c r="F15" s="1" t="s">
        <v>30</v>
      </c>
      <c r="G15" s="5" t="s">
        <v>128</v>
      </c>
      <c r="H15" s="37"/>
      <c r="I15" s="37">
        <f t="shared" si="1"/>
        <v>5</v>
      </c>
      <c r="J15" s="29">
        <v>36</v>
      </c>
      <c r="K15" s="8">
        <v>40</v>
      </c>
      <c r="L15" s="8">
        <v>44</v>
      </c>
      <c r="M15" s="8">
        <v>35</v>
      </c>
      <c r="N15" s="8">
        <v>41</v>
      </c>
      <c r="O15" s="1"/>
      <c r="P15" s="8"/>
      <c r="Q15" s="37"/>
      <c r="R15" s="142"/>
      <c r="S15" s="143"/>
      <c r="T15" s="171">
        <f t="shared" si="0"/>
        <v>250</v>
      </c>
    </row>
    <row r="16" spans="1:20" ht="12.75">
      <c r="A16" s="93">
        <v>10</v>
      </c>
      <c r="B16" s="77"/>
      <c r="C16" s="65" t="s">
        <v>136</v>
      </c>
      <c r="D16" s="7" t="s">
        <v>101</v>
      </c>
      <c r="E16" s="1" t="s">
        <v>45</v>
      </c>
      <c r="F16" s="1" t="s">
        <v>14</v>
      </c>
      <c r="G16" s="5" t="s">
        <v>129</v>
      </c>
      <c r="H16" s="37">
        <v>41.2</v>
      </c>
      <c r="I16" s="37">
        <f t="shared" si="1"/>
        <v>3</v>
      </c>
      <c r="J16" s="29">
        <v>34</v>
      </c>
      <c r="K16" s="8"/>
      <c r="L16" s="8">
        <v>22</v>
      </c>
      <c r="M16" s="8">
        <v>21</v>
      </c>
      <c r="N16" s="8"/>
      <c r="O16" s="1"/>
      <c r="P16" s="8"/>
      <c r="Q16" s="37">
        <v>20.5</v>
      </c>
      <c r="R16" s="142"/>
      <c r="S16" s="143"/>
      <c r="T16" s="171">
        <f t="shared" si="0"/>
        <v>195.2</v>
      </c>
    </row>
    <row r="17" spans="1:20" ht="12.75">
      <c r="A17" s="134">
        <v>11</v>
      </c>
      <c r="B17" s="12"/>
      <c r="C17" s="65" t="s">
        <v>100</v>
      </c>
      <c r="D17" s="7" t="s">
        <v>101</v>
      </c>
      <c r="E17" s="1" t="s">
        <v>38</v>
      </c>
      <c r="F17" s="1" t="s">
        <v>14</v>
      </c>
      <c r="G17" s="5" t="s">
        <v>128</v>
      </c>
      <c r="H17" s="37">
        <v>65.96</v>
      </c>
      <c r="I17" s="37">
        <f t="shared" si="1"/>
        <v>2</v>
      </c>
      <c r="J17" s="29"/>
      <c r="K17" s="8"/>
      <c r="L17" s="8">
        <v>6</v>
      </c>
      <c r="M17" s="8"/>
      <c r="N17" s="8">
        <v>38</v>
      </c>
      <c r="O17" s="1"/>
      <c r="P17" s="8"/>
      <c r="Q17" s="37"/>
      <c r="R17" s="142"/>
      <c r="S17" s="143"/>
      <c r="T17" s="171">
        <f t="shared" si="0"/>
        <v>153.95999999999998</v>
      </c>
    </row>
    <row r="18" spans="1:20" ht="12.75">
      <c r="A18" s="93">
        <v>12</v>
      </c>
      <c r="B18" s="8"/>
      <c r="C18" s="65" t="s">
        <v>109</v>
      </c>
      <c r="D18" s="7" t="s">
        <v>101</v>
      </c>
      <c r="E18" s="1" t="s">
        <v>26</v>
      </c>
      <c r="F18" s="1" t="s">
        <v>9</v>
      </c>
      <c r="G18" s="5" t="s">
        <v>128</v>
      </c>
      <c r="H18" s="37">
        <v>25.66</v>
      </c>
      <c r="I18" s="37">
        <f t="shared" si="1"/>
        <v>4</v>
      </c>
      <c r="J18" s="29"/>
      <c r="K18" s="8">
        <v>6</v>
      </c>
      <c r="L18" s="8">
        <v>6</v>
      </c>
      <c r="M18" s="8">
        <v>10</v>
      </c>
      <c r="N18" s="8">
        <v>40</v>
      </c>
      <c r="O18" s="1"/>
      <c r="P18" s="8"/>
      <c r="Q18" s="37">
        <v>25</v>
      </c>
      <c r="R18" s="142"/>
      <c r="S18" s="143"/>
      <c r="T18" s="171">
        <f t="shared" si="0"/>
        <v>137.66</v>
      </c>
    </row>
    <row r="19" spans="1:20" ht="12.75">
      <c r="A19" s="93">
        <v>13</v>
      </c>
      <c r="B19" s="8"/>
      <c r="C19" s="65" t="s">
        <v>117</v>
      </c>
      <c r="D19" s="7" t="s">
        <v>101</v>
      </c>
      <c r="E19" s="1" t="s">
        <v>44</v>
      </c>
      <c r="F19" s="1" t="s">
        <v>17</v>
      </c>
      <c r="G19" s="5" t="s">
        <v>129</v>
      </c>
      <c r="H19" s="37"/>
      <c r="I19" s="37">
        <f t="shared" si="1"/>
        <v>2</v>
      </c>
      <c r="J19" s="29">
        <v>32</v>
      </c>
      <c r="K19" s="8">
        <v>21</v>
      </c>
      <c r="L19" s="8"/>
      <c r="M19" s="8"/>
      <c r="N19" s="8"/>
      <c r="O19" s="1"/>
      <c r="P19" s="8"/>
      <c r="Q19" s="37"/>
      <c r="R19" s="142"/>
      <c r="S19" s="143"/>
      <c r="T19" s="171">
        <f t="shared" si="0"/>
        <v>106</v>
      </c>
    </row>
    <row r="20" spans="1:20" ht="12.75">
      <c r="A20" s="134">
        <v>14</v>
      </c>
      <c r="B20" s="12"/>
      <c r="C20" s="65" t="s">
        <v>161</v>
      </c>
      <c r="D20" s="7" t="s">
        <v>181</v>
      </c>
      <c r="E20" s="1" t="s">
        <v>56</v>
      </c>
      <c r="F20" s="1" t="s">
        <v>14</v>
      </c>
      <c r="G20" s="5" t="s">
        <v>128</v>
      </c>
      <c r="H20" s="37">
        <v>20.66</v>
      </c>
      <c r="I20" s="37">
        <f t="shared" si="1"/>
        <v>4</v>
      </c>
      <c r="J20" s="29">
        <v>1</v>
      </c>
      <c r="K20" s="8">
        <v>6</v>
      </c>
      <c r="L20" s="8">
        <v>18</v>
      </c>
      <c r="M20" s="8">
        <v>16</v>
      </c>
      <c r="N20" s="8"/>
      <c r="O20" s="1"/>
      <c r="P20" s="8"/>
      <c r="Q20" s="37">
        <v>23</v>
      </c>
      <c r="R20" s="142"/>
      <c r="S20" s="143"/>
      <c r="T20" s="171">
        <f t="shared" si="0"/>
        <v>100.66</v>
      </c>
    </row>
    <row r="21" spans="1:20" ht="12.75">
      <c r="A21" s="93">
        <v>15</v>
      </c>
      <c r="B21" s="12"/>
      <c r="C21" s="65" t="s">
        <v>229</v>
      </c>
      <c r="D21" s="7">
        <v>2005</v>
      </c>
      <c r="E21" s="1" t="s">
        <v>113</v>
      </c>
      <c r="F21" s="1" t="s">
        <v>49</v>
      </c>
      <c r="G21" s="5" t="s">
        <v>129</v>
      </c>
      <c r="H21" s="37">
        <v>10.4</v>
      </c>
      <c r="I21" s="37">
        <f t="shared" si="1"/>
        <v>3</v>
      </c>
      <c r="J21" s="29"/>
      <c r="K21" s="8"/>
      <c r="L21" s="8">
        <v>5</v>
      </c>
      <c r="M21" s="8">
        <v>4</v>
      </c>
      <c r="N21" s="8">
        <v>36</v>
      </c>
      <c r="O21" s="1"/>
      <c r="P21" s="8"/>
      <c r="Q21" s="37">
        <v>22.5</v>
      </c>
      <c r="R21" s="142"/>
      <c r="S21" s="143"/>
      <c r="T21" s="171">
        <f t="shared" si="0"/>
        <v>100.4</v>
      </c>
    </row>
    <row r="22" spans="1:20" ht="12.75">
      <c r="A22" s="93">
        <v>16</v>
      </c>
      <c r="B22" s="12"/>
      <c r="C22" s="65" t="s">
        <v>216</v>
      </c>
      <c r="D22" s="7" t="s">
        <v>105</v>
      </c>
      <c r="E22" s="1" t="s">
        <v>38</v>
      </c>
      <c r="F22" s="1" t="s">
        <v>14</v>
      </c>
      <c r="G22" s="5" t="s">
        <v>129</v>
      </c>
      <c r="H22" s="37">
        <v>34.62</v>
      </c>
      <c r="I22" s="37">
        <f t="shared" si="1"/>
        <v>3</v>
      </c>
      <c r="J22" s="29"/>
      <c r="K22" s="8"/>
      <c r="L22" s="8">
        <v>2</v>
      </c>
      <c r="M22" s="8">
        <v>5</v>
      </c>
      <c r="N22" s="8">
        <v>21</v>
      </c>
      <c r="O22" s="1"/>
      <c r="P22" s="8"/>
      <c r="Q22" s="37"/>
      <c r="R22" s="142"/>
      <c r="S22" s="143"/>
      <c r="T22" s="171">
        <f t="shared" si="0"/>
        <v>90.62</v>
      </c>
    </row>
    <row r="23" spans="1:20" ht="12.75">
      <c r="A23" s="134">
        <v>17</v>
      </c>
      <c r="B23" s="12"/>
      <c r="C23" s="65" t="s">
        <v>228</v>
      </c>
      <c r="D23" s="7" t="s">
        <v>105</v>
      </c>
      <c r="E23" s="1" t="s">
        <v>116</v>
      </c>
      <c r="F23" s="1" t="s">
        <v>30</v>
      </c>
      <c r="G23" s="5" t="s">
        <v>128</v>
      </c>
      <c r="H23" s="37"/>
      <c r="I23" s="37">
        <f t="shared" si="1"/>
        <v>2</v>
      </c>
      <c r="J23" s="29">
        <v>33</v>
      </c>
      <c r="K23" s="8"/>
      <c r="L23" s="8"/>
      <c r="M23" s="8">
        <v>11</v>
      </c>
      <c r="N23" s="8"/>
      <c r="O23" s="1"/>
      <c r="P23" s="8"/>
      <c r="Q23" s="37"/>
      <c r="R23" s="142"/>
      <c r="S23" s="143"/>
      <c r="T23" s="171">
        <f t="shared" si="0"/>
        <v>88</v>
      </c>
    </row>
    <row r="24" spans="1:20" ht="12.75">
      <c r="A24" s="93">
        <v>18</v>
      </c>
      <c r="B24" s="1"/>
      <c r="C24" s="65" t="s">
        <v>150</v>
      </c>
      <c r="D24" s="7" t="s">
        <v>101</v>
      </c>
      <c r="E24" s="1" t="s">
        <v>113</v>
      </c>
      <c r="F24" s="1" t="s">
        <v>49</v>
      </c>
      <c r="G24" s="5" t="s">
        <v>128</v>
      </c>
      <c r="H24" s="37">
        <v>21.32</v>
      </c>
      <c r="I24" s="37">
        <f t="shared" si="1"/>
        <v>4</v>
      </c>
      <c r="J24" s="29">
        <v>5</v>
      </c>
      <c r="K24" s="8">
        <v>11</v>
      </c>
      <c r="L24" s="8">
        <v>12</v>
      </c>
      <c r="M24" s="8">
        <v>1</v>
      </c>
      <c r="N24" s="8"/>
      <c r="O24" s="1"/>
      <c r="P24" s="8"/>
      <c r="Q24" s="37">
        <v>24</v>
      </c>
      <c r="R24" s="142"/>
      <c r="S24" s="143"/>
      <c r="T24" s="171">
        <f t="shared" si="0"/>
        <v>77.32</v>
      </c>
    </row>
    <row r="25" spans="1:20" ht="12.75">
      <c r="A25" s="93">
        <v>19</v>
      </c>
      <c r="B25" s="1"/>
      <c r="C25" s="65" t="s">
        <v>215</v>
      </c>
      <c r="D25" s="7" t="s">
        <v>104</v>
      </c>
      <c r="E25" s="1" t="s">
        <v>121</v>
      </c>
      <c r="F25" s="1" t="s">
        <v>14</v>
      </c>
      <c r="G25" s="5" t="s">
        <v>128</v>
      </c>
      <c r="H25" s="37"/>
      <c r="I25" s="37">
        <f t="shared" si="1"/>
        <v>3</v>
      </c>
      <c r="J25" s="29"/>
      <c r="K25" s="8"/>
      <c r="L25" s="8">
        <v>4</v>
      </c>
      <c r="M25" s="8">
        <v>4</v>
      </c>
      <c r="N25" s="8">
        <v>24</v>
      </c>
      <c r="O25" s="1"/>
      <c r="P25" s="8"/>
      <c r="Q25" s="37">
        <v>21</v>
      </c>
      <c r="R25" s="142"/>
      <c r="S25" s="143"/>
      <c r="T25" s="171">
        <f t="shared" si="0"/>
        <v>64</v>
      </c>
    </row>
    <row r="26" spans="1:20" ht="12.75">
      <c r="A26" s="134">
        <v>20</v>
      </c>
      <c r="B26" s="1"/>
      <c r="C26" s="65" t="s">
        <v>135</v>
      </c>
      <c r="D26" s="7" t="s">
        <v>105</v>
      </c>
      <c r="E26" s="1" t="s">
        <v>45</v>
      </c>
      <c r="F26" s="1" t="s">
        <v>14</v>
      </c>
      <c r="G26" s="5" t="s">
        <v>129</v>
      </c>
      <c r="H26" s="37"/>
      <c r="I26" s="37">
        <f t="shared" si="1"/>
        <v>2</v>
      </c>
      <c r="J26" s="29">
        <v>21</v>
      </c>
      <c r="K26" s="8"/>
      <c r="L26" s="8">
        <v>11</v>
      </c>
      <c r="M26" s="8"/>
      <c r="N26" s="8"/>
      <c r="O26" s="1"/>
      <c r="P26" s="8"/>
      <c r="Q26" s="37"/>
      <c r="R26" s="142"/>
      <c r="S26" s="143"/>
      <c r="T26" s="171">
        <f t="shared" si="0"/>
        <v>64</v>
      </c>
    </row>
    <row r="27" spans="1:20" ht="12.75">
      <c r="A27" s="93">
        <v>21</v>
      </c>
      <c r="B27" s="1"/>
      <c r="C27" s="65" t="s">
        <v>134</v>
      </c>
      <c r="D27" s="7" t="s">
        <v>105</v>
      </c>
      <c r="E27" s="1" t="s">
        <v>44</v>
      </c>
      <c r="F27" s="1" t="s">
        <v>17</v>
      </c>
      <c r="G27" s="5" t="s">
        <v>128</v>
      </c>
      <c r="H27" s="37"/>
      <c r="I27" s="37">
        <f t="shared" si="1"/>
        <v>3</v>
      </c>
      <c r="J27" s="29"/>
      <c r="K27" s="8"/>
      <c r="L27" s="8">
        <v>5</v>
      </c>
      <c r="M27" s="8">
        <v>1</v>
      </c>
      <c r="N27" s="8">
        <v>23</v>
      </c>
      <c r="O27" s="1"/>
      <c r="P27" s="8"/>
      <c r="Q27" s="37">
        <v>20.5</v>
      </c>
      <c r="R27" s="142"/>
      <c r="S27" s="143"/>
      <c r="T27" s="171">
        <f t="shared" si="0"/>
        <v>58</v>
      </c>
    </row>
    <row r="28" spans="1:20" ht="12.75">
      <c r="A28" s="93">
        <v>22</v>
      </c>
      <c r="B28" s="1"/>
      <c r="C28" s="65" t="s">
        <v>184</v>
      </c>
      <c r="D28" s="7" t="s">
        <v>181</v>
      </c>
      <c r="E28" s="1" t="s">
        <v>13</v>
      </c>
      <c r="F28" s="1" t="s">
        <v>14</v>
      </c>
      <c r="G28" s="5" t="s">
        <v>128</v>
      </c>
      <c r="H28" s="37"/>
      <c r="I28" s="37">
        <f t="shared" si="1"/>
        <v>4</v>
      </c>
      <c r="J28" s="29"/>
      <c r="K28" s="8">
        <v>1</v>
      </c>
      <c r="L28" s="8">
        <v>1</v>
      </c>
      <c r="M28" s="8">
        <v>4</v>
      </c>
      <c r="N28" s="8">
        <v>22</v>
      </c>
      <c r="O28" s="1"/>
      <c r="P28" s="8"/>
      <c r="Q28" s="37"/>
      <c r="R28" s="142"/>
      <c r="S28" s="143"/>
      <c r="T28" s="171">
        <f t="shared" si="0"/>
        <v>54</v>
      </c>
    </row>
    <row r="29" spans="1:20" ht="12.75">
      <c r="A29" s="134">
        <v>23</v>
      </c>
      <c r="B29" s="1"/>
      <c r="C29" s="65" t="s">
        <v>120</v>
      </c>
      <c r="D29" s="7" t="s">
        <v>101</v>
      </c>
      <c r="E29" s="1" t="s">
        <v>118</v>
      </c>
      <c r="F29" s="1" t="s">
        <v>14</v>
      </c>
      <c r="G29" s="5" t="s">
        <v>129</v>
      </c>
      <c r="H29" s="37"/>
      <c r="I29" s="37">
        <f t="shared" si="1"/>
        <v>3</v>
      </c>
      <c r="J29" s="29"/>
      <c r="K29" s="8"/>
      <c r="L29" s="8">
        <v>1</v>
      </c>
      <c r="M29" s="8">
        <v>4</v>
      </c>
      <c r="N29" s="8">
        <v>21</v>
      </c>
      <c r="O29" s="1"/>
      <c r="P29" s="8"/>
      <c r="Q29" s="37"/>
      <c r="R29" s="142"/>
      <c r="S29" s="143"/>
      <c r="T29" s="171">
        <f t="shared" si="0"/>
        <v>52</v>
      </c>
    </row>
    <row r="30" spans="1:20" ht="12.75">
      <c r="A30" s="93">
        <v>24</v>
      </c>
      <c r="B30" s="1"/>
      <c r="C30" s="65" t="s">
        <v>234</v>
      </c>
      <c r="D30" s="7" t="s">
        <v>105</v>
      </c>
      <c r="E30" s="1" t="s">
        <v>132</v>
      </c>
      <c r="F30" s="1" t="s">
        <v>14</v>
      </c>
      <c r="G30" s="5" t="s">
        <v>128</v>
      </c>
      <c r="H30" s="37"/>
      <c r="I30" s="37">
        <f t="shared" si="1"/>
        <v>2</v>
      </c>
      <c r="J30" s="29"/>
      <c r="K30" s="8"/>
      <c r="L30" s="8"/>
      <c r="M30" s="8">
        <v>5</v>
      </c>
      <c r="N30" s="8">
        <v>20</v>
      </c>
      <c r="O30" s="1"/>
      <c r="P30" s="8"/>
      <c r="Q30" s="37">
        <v>20</v>
      </c>
      <c r="R30" s="142"/>
      <c r="S30" s="143"/>
      <c r="T30" s="171">
        <f t="shared" si="0"/>
        <v>50</v>
      </c>
    </row>
    <row r="31" spans="1:20" ht="12.75">
      <c r="A31" s="93">
        <v>25</v>
      </c>
      <c r="B31" s="1"/>
      <c r="C31" s="65" t="s">
        <v>221</v>
      </c>
      <c r="D31" s="7" t="s">
        <v>105</v>
      </c>
      <c r="E31" s="1" t="s">
        <v>44</v>
      </c>
      <c r="F31" s="1" t="s">
        <v>17</v>
      </c>
      <c r="G31" s="5" t="s">
        <v>128</v>
      </c>
      <c r="H31" s="37"/>
      <c r="I31" s="37">
        <f t="shared" si="1"/>
        <v>3</v>
      </c>
      <c r="J31" s="29"/>
      <c r="K31" s="8"/>
      <c r="L31" s="8">
        <v>1</v>
      </c>
      <c r="M31" s="8">
        <v>2</v>
      </c>
      <c r="N31" s="8">
        <v>18</v>
      </c>
      <c r="O31" s="1"/>
      <c r="P31" s="8"/>
      <c r="Q31" s="37">
        <v>19</v>
      </c>
      <c r="R31" s="142"/>
      <c r="S31" s="143"/>
      <c r="T31" s="171">
        <f t="shared" si="0"/>
        <v>42</v>
      </c>
    </row>
    <row r="32" spans="1:20" ht="12.75">
      <c r="A32" s="134">
        <v>26</v>
      </c>
      <c r="B32" s="1"/>
      <c r="C32" s="65" t="s">
        <v>235</v>
      </c>
      <c r="D32" s="7" t="s">
        <v>101</v>
      </c>
      <c r="E32" s="1" t="s">
        <v>132</v>
      </c>
      <c r="F32" s="1" t="s">
        <v>14</v>
      </c>
      <c r="G32" s="5" t="s">
        <v>128</v>
      </c>
      <c r="H32" s="37"/>
      <c r="I32" s="37">
        <f t="shared" si="1"/>
        <v>2</v>
      </c>
      <c r="J32" s="29"/>
      <c r="K32" s="8"/>
      <c r="L32" s="8"/>
      <c r="M32" s="8">
        <v>4</v>
      </c>
      <c r="N32" s="8">
        <v>14</v>
      </c>
      <c r="O32" s="1"/>
      <c r="P32" s="8"/>
      <c r="Q32" s="37"/>
      <c r="R32" s="142"/>
      <c r="S32" s="143"/>
      <c r="T32" s="171">
        <f t="shared" si="0"/>
        <v>36</v>
      </c>
    </row>
    <row r="33" spans="1:20" ht="12.75">
      <c r="A33" s="93">
        <v>27</v>
      </c>
      <c r="B33" s="1"/>
      <c r="C33" s="65" t="s">
        <v>164</v>
      </c>
      <c r="D33" s="7" t="s">
        <v>104</v>
      </c>
      <c r="E33" s="1" t="s">
        <v>113</v>
      </c>
      <c r="F33" s="1" t="s">
        <v>49</v>
      </c>
      <c r="G33" s="5" t="s">
        <v>128</v>
      </c>
      <c r="H33" s="37"/>
      <c r="I33" s="37">
        <f t="shared" si="1"/>
        <v>4</v>
      </c>
      <c r="J33" s="29">
        <v>1</v>
      </c>
      <c r="K33" s="8">
        <v>1</v>
      </c>
      <c r="L33" s="8">
        <v>1</v>
      </c>
      <c r="M33" s="8"/>
      <c r="N33" s="8">
        <v>13</v>
      </c>
      <c r="O33" s="1"/>
      <c r="P33" s="8"/>
      <c r="Q33" s="37">
        <v>16.5</v>
      </c>
      <c r="R33" s="142"/>
      <c r="S33" s="143"/>
      <c r="T33" s="171">
        <f t="shared" si="0"/>
        <v>30</v>
      </c>
    </row>
    <row r="34" spans="1:20" ht="12.75">
      <c r="A34" s="93">
        <v>28</v>
      </c>
      <c r="B34" s="1"/>
      <c r="C34" s="65" t="s">
        <v>125</v>
      </c>
      <c r="D34" s="7" t="s">
        <v>101</v>
      </c>
      <c r="E34" s="1" t="s">
        <v>124</v>
      </c>
      <c r="F34" s="1" t="s">
        <v>14</v>
      </c>
      <c r="G34" s="5" t="s">
        <v>128</v>
      </c>
      <c r="H34" s="37"/>
      <c r="I34" s="37">
        <f t="shared" si="1"/>
        <v>2</v>
      </c>
      <c r="J34" s="29"/>
      <c r="K34" s="8"/>
      <c r="L34" s="8">
        <v>6</v>
      </c>
      <c r="M34" s="8">
        <v>7</v>
      </c>
      <c r="N34" s="8"/>
      <c r="O34" s="1"/>
      <c r="P34" s="8"/>
      <c r="Q34" s="37"/>
      <c r="R34" s="142"/>
      <c r="S34" s="143"/>
      <c r="T34" s="171">
        <f t="shared" si="0"/>
        <v>26</v>
      </c>
    </row>
    <row r="35" spans="1:20" ht="12.75">
      <c r="A35" s="134">
        <v>29</v>
      </c>
      <c r="B35" s="1"/>
      <c r="C35" s="65" t="s">
        <v>227</v>
      </c>
      <c r="D35" s="7" t="s">
        <v>104</v>
      </c>
      <c r="E35" s="1" t="s">
        <v>121</v>
      </c>
      <c r="F35" s="1" t="s">
        <v>14</v>
      </c>
      <c r="G35" s="5" t="s">
        <v>128</v>
      </c>
      <c r="H35" s="37"/>
      <c r="I35" s="37">
        <f t="shared" si="1"/>
        <v>2</v>
      </c>
      <c r="J35" s="29"/>
      <c r="K35" s="8"/>
      <c r="L35" s="8">
        <v>1</v>
      </c>
      <c r="M35" s="8"/>
      <c r="N35" s="8">
        <v>12</v>
      </c>
      <c r="O35" s="1"/>
      <c r="P35" s="8"/>
      <c r="Q35" s="37">
        <v>3</v>
      </c>
      <c r="R35" s="142"/>
      <c r="S35" s="143"/>
      <c r="T35" s="171">
        <f t="shared" si="0"/>
        <v>26</v>
      </c>
    </row>
    <row r="36" spans="1:20" ht="12.75">
      <c r="A36" s="93">
        <v>30</v>
      </c>
      <c r="B36" s="1"/>
      <c r="C36" s="65" t="s">
        <v>119</v>
      </c>
      <c r="D36" s="7" t="s">
        <v>101</v>
      </c>
      <c r="E36" s="1" t="s">
        <v>36</v>
      </c>
      <c r="F36" s="1" t="s">
        <v>14</v>
      </c>
      <c r="G36" s="5" t="s">
        <v>128</v>
      </c>
      <c r="H36" s="37"/>
      <c r="I36" s="37">
        <f t="shared" si="1"/>
        <v>2</v>
      </c>
      <c r="J36" s="29"/>
      <c r="K36" s="8"/>
      <c r="L36" s="8">
        <v>7</v>
      </c>
      <c r="M36" s="8">
        <v>4</v>
      </c>
      <c r="N36" s="8"/>
      <c r="O36" s="1"/>
      <c r="P36" s="8"/>
      <c r="Q36" s="37">
        <v>22</v>
      </c>
      <c r="R36" s="142"/>
      <c r="S36" s="143"/>
      <c r="T36" s="171">
        <f aca="true" t="shared" si="2" ref="T36:T69">IF(I36&gt;3,2*MAX(J36:P36)+2*LARGE(J36:P36,2)+2*LARGE(J36:P36,3),2*J36+2*K36+2*L36+2*M36+2*N36+2*O36+2*P36)+5*R36+4*S36+H36</f>
        <v>22</v>
      </c>
    </row>
    <row r="37" spans="1:20" ht="12.75">
      <c r="A37" s="93">
        <v>31</v>
      </c>
      <c r="B37" s="1"/>
      <c r="C37" s="65" t="s">
        <v>175</v>
      </c>
      <c r="D37" s="7" t="s">
        <v>101</v>
      </c>
      <c r="E37" s="1" t="s">
        <v>29</v>
      </c>
      <c r="F37" s="1" t="s">
        <v>30</v>
      </c>
      <c r="G37" s="5" t="s">
        <v>128</v>
      </c>
      <c r="H37" s="37"/>
      <c r="I37" s="37">
        <f aca="true" t="shared" si="3" ref="I37:I69">COUNT(J37:P37)</f>
        <v>2</v>
      </c>
      <c r="J37" s="29"/>
      <c r="K37" s="8">
        <v>5</v>
      </c>
      <c r="L37" s="8">
        <v>4</v>
      </c>
      <c r="M37" s="8"/>
      <c r="N37" s="8"/>
      <c r="O37" s="1"/>
      <c r="P37" s="8"/>
      <c r="Q37" s="37"/>
      <c r="R37" s="142"/>
      <c r="S37" s="143"/>
      <c r="T37" s="171">
        <f t="shared" si="2"/>
        <v>18</v>
      </c>
    </row>
    <row r="38" spans="1:20" ht="12.75">
      <c r="A38" s="134">
        <v>32</v>
      </c>
      <c r="B38" s="1"/>
      <c r="C38" s="65" t="s">
        <v>110</v>
      </c>
      <c r="D38" s="7" t="s">
        <v>101</v>
      </c>
      <c r="E38" s="1" t="s">
        <v>38</v>
      </c>
      <c r="F38" s="1" t="s">
        <v>14</v>
      </c>
      <c r="G38" s="5" t="s">
        <v>128</v>
      </c>
      <c r="H38" s="37"/>
      <c r="I38" s="37">
        <f t="shared" si="3"/>
        <v>2</v>
      </c>
      <c r="J38" s="29"/>
      <c r="K38" s="8"/>
      <c r="L38" s="8">
        <v>4</v>
      </c>
      <c r="M38" s="8">
        <v>5</v>
      </c>
      <c r="N38" s="8"/>
      <c r="O38" s="1"/>
      <c r="P38" s="8"/>
      <c r="Q38" s="37">
        <v>21.5</v>
      </c>
      <c r="R38" s="142"/>
      <c r="S38" s="143"/>
      <c r="T38" s="171">
        <f t="shared" si="2"/>
        <v>18</v>
      </c>
    </row>
    <row r="39" spans="1:20" ht="12.75">
      <c r="A39" s="93">
        <v>33</v>
      </c>
      <c r="B39" s="1"/>
      <c r="C39" s="65" t="s">
        <v>246</v>
      </c>
      <c r="D39" s="7">
        <v>2005</v>
      </c>
      <c r="E39" s="1" t="s">
        <v>44</v>
      </c>
      <c r="F39" s="1" t="s">
        <v>17</v>
      </c>
      <c r="G39" s="5" t="s">
        <v>129</v>
      </c>
      <c r="H39" s="37">
        <v>12</v>
      </c>
      <c r="I39" s="37">
        <f t="shared" si="3"/>
        <v>2</v>
      </c>
      <c r="J39" s="29"/>
      <c r="K39" s="8"/>
      <c r="L39" s="8">
        <v>1</v>
      </c>
      <c r="M39" s="8"/>
      <c r="N39" s="8">
        <v>1</v>
      </c>
      <c r="O39" s="1"/>
      <c r="P39" s="8"/>
      <c r="Q39" s="37">
        <v>10.5</v>
      </c>
      <c r="R39" s="142"/>
      <c r="S39" s="143"/>
      <c r="T39" s="171">
        <f t="shared" si="2"/>
        <v>16</v>
      </c>
    </row>
    <row r="40" spans="1:20" ht="12.75">
      <c r="A40" s="93">
        <v>34</v>
      </c>
      <c r="B40" s="1"/>
      <c r="C40" s="65" t="s">
        <v>268</v>
      </c>
      <c r="D40" s="7" t="s">
        <v>101</v>
      </c>
      <c r="E40" s="1" t="s">
        <v>51</v>
      </c>
      <c r="F40" s="1" t="s">
        <v>17</v>
      </c>
      <c r="G40" s="5" t="s">
        <v>129</v>
      </c>
      <c r="H40" s="37"/>
      <c r="I40" s="37">
        <f t="shared" si="3"/>
        <v>1</v>
      </c>
      <c r="J40" s="29"/>
      <c r="K40" s="8"/>
      <c r="L40" s="8"/>
      <c r="M40" s="8"/>
      <c r="N40" s="8">
        <v>8</v>
      </c>
      <c r="O40" s="1"/>
      <c r="P40" s="8"/>
      <c r="Q40" s="37"/>
      <c r="R40" s="142"/>
      <c r="S40" s="143"/>
      <c r="T40" s="171">
        <f t="shared" si="2"/>
        <v>16</v>
      </c>
    </row>
    <row r="41" spans="1:20" ht="12.75">
      <c r="A41" s="134">
        <v>35</v>
      </c>
      <c r="B41" s="1"/>
      <c r="C41" s="65" t="s">
        <v>214</v>
      </c>
      <c r="D41" s="7" t="s">
        <v>101</v>
      </c>
      <c r="E41" s="1" t="s">
        <v>95</v>
      </c>
      <c r="F41" s="1" t="s">
        <v>14</v>
      </c>
      <c r="G41" s="5" t="s">
        <v>128</v>
      </c>
      <c r="H41" s="37"/>
      <c r="I41" s="37">
        <f t="shared" si="3"/>
        <v>2</v>
      </c>
      <c r="J41" s="29"/>
      <c r="K41" s="8"/>
      <c r="L41" s="8">
        <v>4</v>
      </c>
      <c r="M41" s="8">
        <v>4</v>
      </c>
      <c r="N41" s="8"/>
      <c r="O41" s="1"/>
      <c r="P41" s="8"/>
      <c r="Q41" s="37"/>
      <c r="R41" s="142"/>
      <c r="S41" s="143"/>
      <c r="T41" s="171">
        <f t="shared" si="2"/>
        <v>16</v>
      </c>
    </row>
    <row r="42" spans="1:20" ht="12.75">
      <c r="A42" s="93">
        <v>36</v>
      </c>
      <c r="B42" s="1"/>
      <c r="C42" s="65" t="s">
        <v>122</v>
      </c>
      <c r="D42" s="7" t="s">
        <v>101</v>
      </c>
      <c r="E42" s="1" t="s">
        <v>36</v>
      </c>
      <c r="F42" s="1" t="s">
        <v>14</v>
      </c>
      <c r="G42" s="5" t="s">
        <v>128</v>
      </c>
      <c r="H42" s="37"/>
      <c r="I42" s="37">
        <f t="shared" si="3"/>
        <v>2</v>
      </c>
      <c r="J42" s="29"/>
      <c r="K42" s="8"/>
      <c r="L42" s="8">
        <v>3</v>
      </c>
      <c r="M42" s="8">
        <v>4</v>
      </c>
      <c r="N42" s="8"/>
      <c r="O42" s="1"/>
      <c r="P42" s="8"/>
      <c r="Q42" s="37"/>
      <c r="R42" s="142"/>
      <c r="S42" s="143"/>
      <c r="T42" s="171">
        <f t="shared" si="2"/>
        <v>14</v>
      </c>
    </row>
    <row r="43" spans="1:20" ht="12.75">
      <c r="A43" s="93">
        <v>37</v>
      </c>
      <c r="B43" s="1"/>
      <c r="C43" s="65" t="s">
        <v>230</v>
      </c>
      <c r="D43" s="7" t="s">
        <v>101</v>
      </c>
      <c r="E43" s="1" t="s">
        <v>157</v>
      </c>
      <c r="F43" s="1" t="s">
        <v>17</v>
      </c>
      <c r="G43" s="5" t="s">
        <v>128</v>
      </c>
      <c r="H43" s="37"/>
      <c r="I43" s="37">
        <f t="shared" si="3"/>
        <v>2</v>
      </c>
      <c r="J43" s="29">
        <v>1</v>
      </c>
      <c r="K43" s="8"/>
      <c r="L43" s="8"/>
      <c r="M43" s="8">
        <v>6</v>
      </c>
      <c r="N43" s="8"/>
      <c r="O43" s="1"/>
      <c r="P43" s="8"/>
      <c r="Q43" s="37"/>
      <c r="R43" s="142"/>
      <c r="S43" s="143"/>
      <c r="T43" s="171">
        <f t="shared" si="2"/>
        <v>14</v>
      </c>
    </row>
    <row r="44" spans="1:20" ht="12.75">
      <c r="A44" s="134">
        <v>38</v>
      </c>
      <c r="B44" s="1"/>
      <c r="C44" s="65" t="s">
        <v>269</v>
      </c>
      <c r="D44" s="7" t="s">
        <v>101</v>
      </c>
      <c r="E44" s="1" t="s">
        <v>116</v>
      </c>
      <c r="F44" s="1" t="s">
        <v>30</v>
      </c>
      <c r="G44" s="5" t="s">
        <v>128</v>
      </c>
      <c r="H44" s="37"/>
      <c r="I44" s="37">
        <f t="shared" si="3"/>
        <v>2</v>
      </c>
      <c r="J44" s="29">
        <v>1</v>
      </c>
      <c r="K44" s="8"/>
      <c r="L44" s="8">
        <v>5</v>
      </c>
      <c r="M44" s="8"/>
      <c r="N44" s="8"/>
      <c r="O44" s="1"/>
      <c r="P44" s="8"/>
      <c r="Q44" s="37"/>
      <c r="R44" s="142"/>
      <c r="S44" s="143"/>
      <c r="T44" s="171">
        <f t="shared" si="2"/>
        <v>12</v>
      </c>
    </row>
    <row r="45" spans="1:20" ht="12.75">
      <c r="A45" s="93">
        <v>39</v>
      </c>
      <c r="B45" s="1"/>
      <c r="C45" s="65" t="s">
        <v>270</v>
      </c>
      <c r="D45" s="7" t="s">
        <v>101</v>
      </c>
      <c r="E45" s="1" t="s">
        <v>33</v>
      </c>
      <c r="F45" s="1" t="s">
        <v>14</v>
      </c>
      <c r="G45" s="5" t="s">
        <v>129</v>
      </c>
      <c r="H45" s="37"/>
      <c r="I45" s="37">
        <f t="shared" si="3"/>
        <v>1</v>
      </c>
      <c r="J45" s="29"/>
      <c r="K45" s="8"/>
      <c r="L45" s="8"/>
      <c r="M45" s="8"/>
      <c r="N45" s="8">
        <v>6</v>
      </c>
      <c r="O45" s="1"/>
      <c r="P45" s="8"/>
      <c r="Q45" s="37"/>
      <c r="R45" s="142"/>
      <c r="S45" s="143"/>
      <c r="T45" s="171">
        <f t="shared" si="2"/>
        <v>12</v>
      </c>
    </row>
    <row r="46" spans="1:20" ht="12.75">
      <c r="A46" s="93">
        <v>40</v>
      </c>
      <c r="B46" s="1"/>
      <c r="C46" s="65" t="s">
        <v>177</v>
      </c>
      <c r="D46" s="7" t="s">
        <v>101</v>
      </c>
      <c r="E46" s="1" t="s">
        <v>13</v>
      </c>
      <c r="F46" s="1" t="s">
        <v>14</v>
      </c>
      <c r="G46" s="5" t="s">
        <v>128</v>
      </c>
      <c r="H46" s="37"/>
      <c r="I46" s="37">
        <f t="shared" si="3"/>
        <v>2</v>
      </c>
      <c r="J46" s="29"/>
      <c r="K46" s="8">
        <v>5</v>
      </c>
      <c r="L46" s="8">
        <v>1</v>
      </c>
      <c r="M46" s="8"/>
      <c r="N46" s="8"/>
      <c r="O46" s="1"/>
      <c r="P46" s="8"/>
      <c r="Q46" s="37"/>
      <c r="R46" s="142"/>
      <c r="S46" s="143"/>
      <c r="T46" s="171">
        <f t="shared" si="2"/>
        <v>12</v>
      </c>
    </row>
    <row r="47" spans="1:20" ht="12.75">
      <c r="A47" s="134">
        <v>41</v>
      </c>
      <c r="B47" s="1"/>
      <c r="C47" s="65" t="s">
        <v>219</v>
      </c>
      <c r="D47" s="7" t="s">
        <v>101</v>
      </c>
      <c r="E47" s="1" t="s">
        <v>33</v>
      </c>
      <c r="F47" s="1" t="s">
        <v>14</v>
      </c>
      <c r="G47" s="5" t="s">
        <v>128</v>
      </c>
      <c r="H47" s="37"/>
      <c r="I47" s="37">
        <f t="shared" si="3"/>
        <v>2</v>
      </c>
      <c r="J47" s="29"/>
      <c r="K47" s="8"/>
      <c r="L47" s="8">
        <v>1</v>
      </c>
      <c r="M47" s="8">
        <v>4</v>
      </c>
      <c r="N47" s="8"/>
      <c r="O47" s="1"/>
      <c r="P47" s="8"/>
      <c r="Q47" s="37">
        <v>18</v>
      </c>
      <c r="R47" s="142"/>
      <c r="S47" s="143"/>
      <c r="T47" s="171">
        <f t="shared" si="2"/>
        <v>10</v>
      </c>
    </row>
    <row r="48" spans="1:20" ht="12.75">
      <c r="A48" s="93">
        <v>42</v>
      </c>
      <c r="B48" s="1"/>
      <c r="C48" s="65" t="s">
        <v>165</v>
      </c>
      <c r="D48" s="7" t="s">
        <v>105</v>
      </c>
      <c r="E48" s="1" t="s">
        <v>113</v>
      </c>
      <c r="F48" s="1" t="s">
        <v>49</v>
      </c>
      <c r="G48" s="5" t="s">
        <v>128</v>
      </c>
      <c r="H48" s="37"/>
      <c r="I48" s="37">
        <f t="shared" si="3"/>
        <v>3</v>
      </c>
      <c r="J48" s="29">
        <v>1</v>
      </c>
      <c r="K48" s="8">
        <v>3</v>
      </c>
      <c r="L48" s="8"/>
      <c r="M48" s="8">
        <v>1</v>
      </c>
      <c r="N48" s="8"/>
      <c r="O48" s="1"/>
      <c r="P48" s="8"/>
      <c r="Q48" s="37">
        <v>17</v>
      </c>
      <c r="R48" s="142"/>
      <c r="S48" s="143"/>
      <c r="T48" s="171">
        <f t="shared" si="2"/>
        <v>10</v>
      </c>
    </row>
    <row r="49" spans="1:20" ht="12.75">
      <c r="A49" s="93">
        <v>43</v>
      </c>
      <c r="B49" s="1"/>
      <c r="C49" s="65" t="s">
        <v>174</v>
      </c>
      <c r="D49" s="7" t="s">
        <v>101</v>
      </c>
      <c r="E49" s="1" t="s">
        <v>29</v>
      </c>
      <c r="F49" s="1" t="s">
        <v>30</v>
      </c>
      <c r="G49" s="5" t="s">
        <v>128</v>
      </c>
      <c r="H49" s="37"/>
      <c r="I49" s="37">
        <f t="shared" si="3"/>
        <v>1</v>
      </c>
      <c r="J49" s="29"/>
      <c r="K49" s="8">
        <v>5</v>
      </c>
      <c r="L49" s="8"/>
      <c r="M49" s="8"/>
      <c r="N49" s="8"/>
      <c r="O49" s="1"/>
      <c r="P49" s="8"/>
      <c r="Q49" s="37"/>
      <c r="R49" s="142"/>
      <c r="S49" s="143"/>
      <c r="T49" s="171">
        <f t="shared" si="2"/>
        <v>10</v>
      </c>
    </row>
    <row r="50" spans="1:20" ht="12.75">
      <c r="A50" s="134">
        <v>44</v>
      </c>
      <c r="B50" s="1"/>
      <c r="C50" s="65" t="s">
        <v>271</v>
      </c>
      <c r="D50" s="7" t="s">
        <v>272</v>
      </c>
      <c r="E50" s="1" t="s">
        <v>33</v>
      </c>
      <c r="F50" s="1" t="s">
        <v>14</v>
      </c>
      <c r="G50" s="5" t="s">
        <v>128</v>
      </c>
      <c r="H50" s="37"/>
      <c r="I50" s="37">
        <f t="shared" si="3"/>
        <v>1</v>
      </c>
      <c r="J50" s="29"/>
      <c r="K50" s="8"/>
      <c r="L50" s="8"/>
      <c r="M50" s="8"/>
      <c r="N50" s="8">
        <v>5</v>
      </c>
      <c r="O50" s="1"/>
      <c r="P50" s="8"/>
      <c r="Q50" s="37">
        <v>1</v>
      </c>
      <c r="R50" s="142"/>
      <c r="S50" s="143"/>
      <c r="T50" s="171">
        <f t="shared" si="2"/>
        <v>10</v>
      </c>
    </row>
    <row r="51" spans="1:20" ht="12.75">
      <c r="A51" s="93">
        <v>45</v>
      </c>
      <c r="B51" s="1"/>
      <c r="C51" s="65" t="s">
        <v>182</v>
      </c>
      <c r="D51" s="7" t="s">
        <v>181</v>
      </c>
      <c r="E51" s="1" t="s">
        <v>13</v>
      </c>
      <c r="F51" s="1" t="s">
        <v>14</v>
      </c>
      <c r="G51" s="5" t="s">
        <v>129</v>
      </c>
      <c r="H51" s="37"/>
      <c r="I51" s="37">
        <f t="shared" si="3"/>
        <v>3</v>
      </c>
      <c r="J51" s="29"/>
      <c r="K51" s="8">
        <v>1</v>
      </c>
      <c r="L51" s="8">
        <v>1</v>
      </c>
      <c r="M51" s="8">
        <v>1</v>
      </c>
      <c r="N51" s="8"/>
      <c r="O51" s="1"/>
      <c r="P51" s="8"/>
      <c r="Q51" s="37"/>
      <c r="R51" s="142"/>
      <c r="S51" s="143"/>
      <c r="T51" s="171">
        <f t="shared" si="2"/>
        <v>6</v>
      </c>
    </row>
    <row r="52" spans="1:20" ht="12.75">
      <c r="A52" s="93">
        <v>46</v>
      </c>
      <c r="B52" s="1"/>
      <c r="C52" s="65" t="s">
        <v>238</v>
      </c>
      <c r="D52" s="7" t="s">
        <v>239</v>
      </c>
      <c r="E52" s="1" t="s">
        <v>133</v>
      </c>
      <c r="F52" s="1" t="s">
        <v>49</v>
      </c>
      <c r="G52" s="5" t="s">
        <v>128</v>
      </c>
      <c r="H52" s="37"/>
      <c r="I52" s="37">
        <f t="shared" si="3"/>
        <v>3</v>
      </c>
      <c r="J52" s="29">
        <v>1</v>
      </c>
      <c r="K52" s="8">
        <v>1</v>
      </c>
      <c r="L52" s="8">
        <v>1</v>
      </c>
      <c r="M52" s="8"/>
      <c r="N52" s="8"/>
      <c r="O52" s="1"/>
      <c r="P52" s="8"/>
      <c r="Q52" s="37"/>
      <c r="R52" s="142"/>
      <c r="S52" s="143"/>
      <c r="T52" s="171">
        <f t="shared" si="2"/>
        <v>6</v>
      </c>
    </row>
    <row r="53" spans="1:20" ht="12.75">
      <c r="A53" s="134">
        <v>47</v>
      </c>
      <c r="B53" s="1"/>
      <c r="C53" s="65" t="s">
        <v>218</v>
      </c>
      <c r="D53" s="7" t="s">
        <v>105</v>
      </c>
      <c r="E53" s="1" t="s">
        <v>118</v>
      </c>
      <c r="F53" s="1" t="s">
        <v>14</v>
      </c>
      <c r="G53" s="5" t="s">
        <v>128</v>
      </c>
      <c r="H53" s="37"/>
      <c r="I53" s="37">
        <f t="shared" si="3"/>
        <v>2</v>
      </c>
      <c r="J53" s="29"/>
      <c r="K53" s="8"/>
      <c r="L53" s="8">
        <v>1</v>
      </c>
      <c r="M53" s="8">
        <v>1</v>
      </c>
      <c r="N53" s="8"/>
      <c r="O53" s="1"/>
      <c r="P53" s="8"/>
      <c r="Q53" s="37"/>
      <c r="R53" s="142"/>
      <c r="S53" s="143"/>
      <c r="T53" s="171">
        <f t="shared" si="2"/>
        <v>4</v>
      </c>
    </row>
    <row r="54" spans="1:20" ht="12.75">
      <c r="A54" s="93">
        <v>48</v>
      </c>
      <c r="B54" s="1"/>
      <c r="C54" s="65" t="s">
        <v>222</v>
      </c>
      <c r="D54" s="7" t="s">
        <v>101</v>
      </c>
      <c r="E54" s="1" t="s">
        <v>44</v>
      </c>
      <c r="F54" s="1" t="s">
        <v>17</v>
      </c>
      <c r="G54" s="5" t="s">
        <v>128</v>
      </c>
      <c r="H54" s="37"/>
      <c r="I54" s="37">
        <f t="shared" si="3"/>
        <v>2</v>
      </c>
      <c r="J54" s="29"/>
      <c r="K54" s="8"/>
      <c r="L54" s="8">
        <v>1</v>
      </c>
      <c r="M54" s="8">
        <v>1</v>
      </c>
      <c r="N54" s="8"/>
      <c r="O54" s="1"/>
      <c r="P54" s="8"/>
      <c r="Q54" s="37"/>
      <c r="R54" s="142"/>
      <c r="S54" s="143"/>
      <c r="T54" s="171">
        <f t="shared" si="2"/>
        <v>4</v>
      </c>
    </row>
    <row r="55" spans="1:20" ht="12.75">
      <c r="A55" s="93">
        <v>49</v>
      </c>
      <c r="B55" s="1"/>
      <c r="C55" s="65" t="s">
        <v>225</v>
      </c>
      <c r="D55" s="7" t="s">
        <v>105</v>
      </c>
      <c r="E55" s="1" t="s">
        <v>121</v>
      </c>
      <c r="F55" s="1" t="s">
        <v>14</v>
      </c>
      <c r="G55" s="5" t="s">
        <v>128</v>
      </c>
      <c r="H55" s="37"/>
      <c r="I55" s="37">
        <f t="shared" si="3"/>
        <v>2</v>
      </c>
      <c r="J55" s="29"/>
      <c r="K55" s="8"/>
      <c r="L55" s="8">
        <v>1</v>
      </c>
      <c r="M55" s="8">
        <v>1</v>
      </c>
      <c r="N55" s="8"/>
      <c r="O55" s="1"/>
      <c r="P55" s="8"/>
      <c r="Q55" s="37"/>
      <c r="R55" s="142"/>
      <c r="S55" s="143"/>
      <c r="T55" s="171">
        <f t="shared" si="2"/>
        <v>4</v>
      </c>
    </row>
    <row r="56" spans="1:20" ht="12.75">
      <c r="A56" s="134">
        <v>50</v>
      </c>
      <c r="B56" s="1"/>
      <c r="C56" s="65" t="s">
        <v>226</v>
      </c>
      <c r="D56" s="7" t="s">
        <v>104</v>
      </c>
      <c r="E56" s="1" t="s">
        <v>118</v>
      </c>
      <c r="F56" s="1" t="s">
        <v>14</v>
      </c>
      <c r="G56" s="5" t="s">
        <v>128</v>
      </c>
      <c r="H56" s="37"/>
      <c r="I56" s="37">
        <f t="shared" si="3"/>
        <v>2</v>
      </c>
      <c r="J56" s="29"/>
      <c r="K56" s="8"/>
      <c r="L56" s="8">
        <v>1</v>
      </c>
      <c r="M56" s="8">
        <v>1</v>
      </c>
      <c r="N56" s="8"/>
      <c r="O56" s="1"/>
      <c r="P56" s="8"/>
      <c r="Q56" s="37"/>
      <c r="R56" s="142"/>
      <c r="S56" s="143"/>
      <c r="T56" s="171">
        <f t="shared" si="2"/>
        <v>4</v>
      </c>
    </row>
    <row r="57" spans="1:20" ht="12.75">
      <c r="A57" s="93">
        <v>51</v>
      </c>
      <c r="B57" s="1"/>
      <c r="C57" s="65" t="s">
        <v>178</v>
      </c>
      <c r="D57" s="7" t="s">
        <v>105</v>
      </c>
      <c r="E57" s="1" t="s">
        <v>114</v>
      </c>
      <c r="F57" s="1" t="s">
        <v>9</v>
      </c>
      <c r="G57" s="5" t="s">
        <v>129</v>
      </c>
      <c r="H57" s="37"/>
      <c r="I57" s="37">
        <f t="shared" si="3"/>
        <v>1</v>
      </c>
      <c r="J57" s="29"/>
      <c r="K57" s="8">
        <v>2</v>
      </c>
      <c r="L57" s="8"/>
      <c r="M57" s="8"/>
      <c r="N57" s="8"/>
      <c r="O57" s="1"/>
      <c r="P57" s="8"/>
      <c r="Q57" s="37"/>
      <c r="R57" s="142"/>
      <c r="S57" s="143"/>
      <c r="T57" s="171">
        <f t="shared" si="2"/>
        <v>4</v>
      </c>
    </row>
    <row r="58" spans="1:20" ht="12.75">
      <c r="A58" s="93">
        <v>52</v>
      </c>
      <c r="B58" s="1"/>
      <c r="C58" s="65" t="s">
        <v>240</v>
      </c>
      <c r="D58" s="7" t="s">
        <v>101</v>
      </c>
      <c r="E58" s="1" t="s">
        <v>33</v>
      </c>
      <c r="F58" s="1" t="s">
        <v>14</v>
      </c>
      <c r="G58" s="5" t="s">
        <v>128</v>
      </c>
      <c r="H58" s="37"/>
      <c r="I58" s="37">
        <f t="shared" si="3"/>
        <v>1</v>
      </c>
      <c r="J58" s="29"/>
      <c r="K58" s="8"/>
      <c r="L58" s="8"/>
      <c r="M58" s="8">
        <v>1</v>
      </c>
      <c r="N58" s="8"/>
      <c r="O58" s="1"/>
      <c r="P58" s="8"/>
      <c r="Q58" s="37"/>
      <c r="R58" s="142"/>
      <c r="S58" s="143"/>
      <c r="T58" s="171">
        <f t="shared" si="2"/>
        <v>2</v>
      </c>
    </row>
    <row r="59" spans="1:20" ht="12.75">
      <c r="A59" s="134">
        <v>53</v>
      </c>
      <c r="B59" s="1"/>
      <c r="C59" s="78" t="s">
        <v>241</v>
      </c>
      <c r="D59" s="1" t="s">
        <v>181</v>
      </c>
      <c r="E59" s="1" t="s">
        <v>13</v>
      </c>
      <c r="F59" s="1" t="s">
        <v>14</v>
      </c>
      <c r="G59" s="5" t="s">
        <v>129</v>
      </c>
      <c r="H59" s="37"/>
      <c r="I59" s="37">
        <f t="shared" si="3"/>
        <v>1</v>
      </c>
      <c r="J59" s="29"/>
      <c r="K59" s="8"/>
      <c r="L59" s="8"/>
      <c r="M59" s="8">
        <v>1</v>
      </c>
      <c r="N59" s="8"/>
      <c r="O59" s="1"/>
      <c r="P59" s="8"/>
      <c r="Q59" s="37"/>
      <c r="R59" s="142"/>
      <c r="S59" s="143"/>
      <c r="T59" s="171">
        <f t="shared" si="2"/>
        <v>2</v>
      </c>
    </row>
    <row r="60" spans="1:20" ht="12.75">
      <c r="A60" s="93">
        <v>54</v>
      </c>
      <c r="B60" s="1"/>
      <c r="C60" s="65" t="s">
        <v>242</v>
      </c>
      <c r="D60" s="7" t="s">
        <v>104</v>
      </c>
      <c r="E60" s="1" t="s">
        <v>153</v>
      </c>
      <c r="F60" s="1" t="s">
        <v>9</v>
      </c>
      <c r="G60" s="5" t="s">
        <v>128</v>
      </c>
      <c r="H60" s="37"/>
      <c r="I60" s="37">
        <f t="shared" si="3"/>
        <v>1</v>
      </c>
      <c r="J60" s="29"/>
      <c r="K60" s="8"/>
      <c r="L60" s="8"/>
      <c r="M60" s="8">
        <v>1</v>
      </c>
      <c r="N60" s="8"/>
      <c r="O60" s="1"/>
      <c r="P60" s="8"/>
      <c r="Q60" s="37">
        <v>17.5</v>
      </c>
      <c r="R60" s="142"/>
      <c r="S60" s="143"/>
      <c r="T60" s="171">
        <f t="shared" si="2"/>
        <v>2</v>
      </c>
    </row>
    <row r="61" spans="1:20" ht="12.75">
      <c r="A61" s="93">
        <v>55</v>
      </c>
      <c r="B61" s="1"/>
      <c r="C61" s="65" t="s">
        <v>243</v>
      </c>
      <c r="D61" s="7" t="s">
        <v>105</v>
      </c>
      <c r="E61" s="1" t="s">
        <v>44</v>
      </c>
      <c r="F61" s="1" t="s">
        <v>17</v>
      </c>
      <c r="G61" s="5" t="s">
        <v>129</v>
      </c>
      <c r="H61" s="37"/>
      <c r="I61" s="37">
        <f t="shared" si="3"/>
        <v>1</v>
      </c>
      <c r="J61" s="29"/>
      <c r="K61" s="8"/>
      <c r="L61" s="8"/>
      <c r="M61" s="8">
        <v>1</v>
      </c>
      <c r="N61" s="8"/>
      <c r="O61" s="1"/>
      <c r="P61" s="8"/>
      <c r="Q61" s="37"/>
      <c r="R61" s="142"/>
      <c r="S61" s="143"/>
      <c r="T61" s="171">
        <f t="shared" si="2"/>
        <v>2</v>
      </c>
    </row>
    <row r="62" spans="1:20" ht="12.75">
      <c r="A62" s="134">
        <v>56</v>
      </c>
      <c r="B62" s="1"/>
      <c r="C62" s="65" t="s">
        <v>245</v>
      </c>
      <c r="D62" s="7" t="s">
        <v>101</v>
      </c>
      <c r="E62" s="1" t="s">
        <v>153</v>
      </c>
      <c r="F62" s="1" t="s">
        <v>9</v>
      </c>
      <c r="G62" s="5" t="s">
        <v>128</v>
      </c>
      <c r="H62" s="37"/>
      <c r="I62" s="37">
        <f t="shared" si="3"/>
        <v>1</v>
      </c>
      <c r="J62" s="29"/>
      <c r="K62" s="8"/>
      <c r="L62" s="8"/>
      <c r="M62" s="8">
        <v>1</v>
      </c>
      <c r="N62" s="8"/>
      <c r="O62" s="1"/>
      <c r="P62" s="8"/>
      <c r="Q62" s="37">
        <v>16</v>
      </c>
      <c r="R62" s="142"/>
      <c r="S62" s="143"/>
      <c r="T62" s="171">
        <f t="shared" si="2"/>
        <v>2</v>
      </c>
    </row>
    <row r="63" spans="1:20" ht="12.75">
      <c r="A63" s="93">
        <v>57</v>
      </c>
      <c r="B63" s="1"/>
      <c r="C63" s="65" t="s">
        <v>179</v>
      </c>
      <c r="D63" s="7" t="s">
        <v>101</v>
      </c>
      <c r="E63" s="1" t="s">
        <v>113</v>
      </c>
      <c r="F63" s="1" t="s">
        <v>49</v>
      </c>
      <c r="G63" s="5" t="s">
        <v>128</v>
      </c>
      <c r="H63" s="37"/>
      <c r="I63" s="37">
        <f t="shared" si="3"/>
        <v>1</v>
      </c>
      <c r="J63" s="29"/>
      <c r="K63" s="8">
        <v>1</v>
      </c>
      <c r="L63" s="8"/>
      <c r="M63" s="8"/>
      <c r="N63" s="8"/>
      <c r="O63" s="1"/>
      <c r="P63" s="8"/>
      <c r="Q63" s="37"/>
      <c r="R63" s="142"/>
      <c r="S63" s="143"/>
      <c r="T63" s="171">
        <f t="shared" si="2"/>
        <v>2</v>
      </c>
    </row>
    <row r="64" spans="1:20" ht="12.75">
      <c r="A64" s="93">
        <v>58</v>
      </c>
      <c r="B64" s="1"/>
      <c r="C64" s="65" t="s">
        <v>180</v>
      </c>
      <c r="D64" s="7" t="s">
        <v>181</v>
      </c>
      <c r="E64" s="1" t="s">
        <v>113</v>
      </c>
      <c r="F64" s="1" t="s">
        <v>49</v>
      </c>
      <c r="G64" s="5" t="s">
        <v>128</v>
      </c>
      <c r="H64" s="37"/>
      <c r="I64" s="37">
        <f t="shared" si="3"/>
        <v>1</v>
      </c>
      <c r="J64" s="29"/>
      <c r="K64" s="8">
        <v>1</v>
      </c>
      <c r="L64" s="8"/>
      <c r="M64" s="8"/>
      <c r="N64" s="8"/>
      <c r="O64" s="1"/>
      <c r="P64" s="8"/>
      <c r="Q64" s="37"/>
      <c r="R64" s="142"/>
      <c r="S64" s="143"/>
      <c r="T64" s="171">
        <f t="shared" si="2"/>
        <v>2</v>
      </c>
    </row>
    <row r="65" spans="1:20" ht="12.75">
      <c r="A65" s="134">
        <v>59</v>
      </c>
      <c r="B65" s="83"/>
      <c r="C65" s="65" t="s">
        <v>249</v>
      </c>
      <c r="D65" s="7" t="s">
        <v>105</v>
      </c>
      <c r="E65" s="1" t="s">
        <v>153</v>
      </c>
      <c r="F65" s="1" t="s">
        <v>9</v>
      </c>
      <c r="G65" s="5" t="s">
        <v>128</v>
      </c>
      <c r="H65" s="37"/>
      <c r="I65" s="37">
        <f t="shared" si="3"/>
        <v>1</v>
      </c>
      <c r="J65" s="29"/>
      <c r="K65" s="8"/>
      <c r="L65" s="8"/>
      <c r="M65" s="8">
        <v>1</v>
      </c>
      <c r="N65" s="8"/>
      <c r="O65" s="1"/>
      <c r="P65" s="8"/>
      <c r="Q65" s="37">
        <v>1.5</v>
      </c>
      <c r="R65" s="142"/>
      <c r="S65" s="143"/>
      <c r="T65" s="171">
        <f t="shared" si="2"/>
        <v>2</v>
      </c>
    </row>
    <row r="66" spans="1:20" ht="12.75">
      <c r="A66" s="93">
        <v>60</v>
      </c>
      <c r="B66" s="1"/>
      <c r="C66" s="65" t="s">
        <v>223</v>
      </c>
      <c r="D66" s="7" t="s">
        <v>105</v>
      </c>
      <c r="E66" s="1" t="s">
        <v>124</v>
      </c>
      <c r="F66" s="1" t="s">
        <v>14</v>
      </c>
      <c r="G66" s="5" t="s">
        <v>129</v>
      </c>
      <c r="H66" s="37"/>
      <c r="I66" s="37">
        <f t="shared" si="3"/>
        <v>1</v>
      </c>
      <c r="J66" s="29"/>
      <c r="K66" s="8"/>
      <c r="L66" s="8">
        <v>1</v>
      </c>
      <c r="M66" s="8"/>
      <c r="N66" s="8"/>
      <c r="O66" s="1"/>
      <c r="P66" s="8"/>
      <c r="Q66" s="37"/>
      <c r="R66" s="142"/>
      <c r="S66" s="143"/>
      <c r="T66" s="171">
        <f t="shared" si="2"/>
        <v>2</v>
      </c>
    </row>
    <row r="67" spans="1:20" ht="12.75">
      <c r="A67" s="93">
        <v>61</v>
      </c>
      <c r="B67" s="1"/>
      <c r="C67" s="65" t="s">
        <v>251</v>
      </c>
      <c r="D67" s="7">
        <v>2004</v>
      </c>
      <c r="E67" s="1" t="s">
        <v>44</v>
      </c>
      <c r="F67" s="1" t="s">
        <v>17</v>
      </c>
      <c r="G67" s="5" t="s">
        <v>128</v>
      </c>
      <c r="H67" s="37"/>
      <c r="I67" s="37">
        <f t="shared" si="3"/>
        <v>1</v>
      </c>
      <c r="J67" s="29"/>
      <c r="K67" s="8"/>
      <c r="L67" s="8">
        <v>1</v>
      </c>
      <c r="M67" s="8"/>
      <c r="N67" s="8"/>
      <c r="O67" s="1"/>
      <c r="P67" s="8"/>
      <c r="Q67" s="37">
        <v>2.5</v>
      </c>
      <c r="R67" s="142"/>
      <c r="S67" s="143"/>
      <c r="T67" s="171">
        <f t="shared" si="2"/>
        <v>2</v>
      </c>
    </row>
    <row r="68" spans="1:20" ht="12.75">
      <c r="A68" s="134">
        <v>62</v>
      </c>
      <c r="B68" s="1"/>
      <c r="C68" s="123" t="s">
        <v>183</v>
      </c>
      <c r="D68" s="83" t="s">
        <v>181</v>
      </c>
      <c r="E68" s="83" t="s">
        <v>13</v>
      </c>
      <c r="F68" s="83" t="s">
        <v>14</v>
      </c>
      <c r="G68" s="84" t="s">
        <v>128</v>
      </c>
      <c r="H68" s="37"/>
      <c r="I68" s="37">
        <f t="shared" si="3"/>
        <v>1</v>
      </c>
      <c r="J68" s="29"/>
      <c r="K68" s="8">
        <v>1</v>
      </c>
      <c r="L68" s="8"/>
      <c r="M68" s="8"/>
      <c r="N68" s="8"/>
      <c r="O68" s="1"/>
      <c r="P68" s="8"/>
      <c r="Q68" s="37"/>
      <c r="R68" s="142"/>
      <c r="S68" s="143"/>
      <c r="T68" s="171">
        <f t="shared" si="2"/>
        <v>2</v>
      </c>
    </row>
    <row r="69" spans="1:20" ht="13.5" thickBot="1">
      <c r="A69" s="174">
        <v>63</v>
      </c>
      <c r="B69" s="9"/>
      <c r="C69" s="175" t="s">
        <v>252</v>
      </c>
      <c r="D69" s="9" t="s">
        <v>105</v>
      </c>
      <c r="E69" s="9" t="s">
        <v>197</v>
      </c>
      <c r="F69" s="9" t="s">
        <v>14</v>
      </c>
      <c r="G69" s="23" t="s">
        <v>128</v>
      </c>
      <c r="H69" s="38"/>
      <c r="I69" s="38">
        <f t="shared" si="3"/>
        <v>1</v>
      </c>
      <c r="J69" s="35"/>
      <c r="K69" s="10"/>
      <c r="L69" s="10"/>
      <c r="M69" s="10">
        <v>1</v>
      </c>
      <c r="N69" s="10"/>
      <c r="O69" s="9"/>
      <c r="P69" s="10"/>
      <c r="Q69" s="38">
        <v>4</v>
      </c>
      <c r="R69" s="146"/>
      <c r="S69" s="147"/>
      <c r="T69" s="172">
        <f t="shared" si="2"/>
        <v>2</v>
      </c>
    </row>
    <row r="70" ht="12.75">
      <c r="Q70" s="17"/>
    </row>
  </sheetData>
  <sheetProtection/>
  <mergeCells count="11">
    <mergeCell ref="E4:E6"/>
    <mergeCell ref="F4:F6"/>
    <mergeCell ref="G4:G6"/>
    <mergeCell ref="A4:A6"/>
    <mergeCell ref="B4:B6"/>
    <mergeCell ref="C4:C6"/>
    <mergeCell ref="D4:D6"/>
    <mergeCell ref="H3:H6"/>
    <mergeCell ref="I3:I6"/>
    <mergeCell ref="J3:S3"/>
    <mergeCell ref="T3:T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22.57421875" style="0" customWidth="1"/>
    <col min="4" max="4" width="5.00390625" style="0" bestFit="1" customWidth="1"/>
    <col min="5" max="5" width="15.7109375" style="0" customWidth="1"/>
    <col min="6" max="6" width="4.7109375" style="0" bestFit="1" customWidth="1"/>
    <col min="7" max="7" width="2.8515625" style="0" bestFit="1" customWidth="1"/>
    <col min="8" max="8" width="9.7109375" style="0" bestFit="1" customWidth="1"/>
    <col min="9" max="9" width="3.8515625" style="0" customWidth="1"/>
    <col min="11" max="11" width="9.57421875" style="0" bestFit="1" customWidth="1"/>
    <col min="12" max="12" width="9.57421875" style="0" customWidth="1"/>
    <col min="13" max="14" width="9.57421875" style="0" bestFit="1" customWidth="1"/>
    <col min="15" max="15" width="8.421875" style="0" customWidth="1"/>
    <col min="16" max="16" width="8.57421875" style="0" customWidth="1"/>
    <col min="17" max="17" width="9.57421875" style="0" bestFit="1" customWidth="1"/>
    <col min="18" max="18" width="8.140625" style="0" bestFit="1" customWidth="1"/>
    <col min="19" max="19" width="3.140625" style="0" bestFit="1" customWidth="1"/>
    <col min="20" max="20" width="7.8515625" style="0" bestFit="1" customWidth="1"/>
  </cols>
  <sheetData>
    <row r="1" spans="1:2" ht="18">
      <c r="A1" s="2" t="s">
        <v>295</v>
      </c>
      <c r="B1" s="2"/>
    </row>
    <row r="2" ht="13.5" thickBot="1"/>
    <row r="3" spans="1:20" ht="13.5" thickBot="1">
      <c r="A3" s="3" t="s">
        <v>138</v>
      </c>
      <c r="B3" s="3"/>
      <c r="C3" s="3"/>
      <c r="D3" s="3"/>
      <c r="E3" s="3"/>
      <c r="F3" s="3"/>
      <c r="G3" s="3"/>
      <c r="H3" s="106" t="s">
        <v>5</v>
      </c>
      <c r="I3" s="106" t="s">
        <v>294</v>
      </c>
      <c r="J3" s="109" t="s">
        <v>6</v>
      </c>
      <c r="K3" s="110"/>
      <c r="L3" s="110"/>
      <c r="M3" s="110"/>
      <c r="N3" s="110"/>
      <c r="O3" s="110"/>
      <c r="P3" s="110"/>
      <c r="Q3" s="110"/>
      <c r="R3" s="110"/>
      <c r="S3" s="111"/>
      <c r="T3" s="194" t="s">
        <v>7</v>
      </c>
    </row>
    <row r="4" spans="1:20" ht="12.75">
      <c r="A4" s="121" t="s">
        <v>292</v>
      </c>
      <c r="B4" s="112"/>
      <c r="C4" s="114" t="s">
        <v>1</v>
      </c>
      <c r="D4" s="114" t="s">
        <v>2</v>
      </c>
      <c r="E4" s="114" t="s">
        <v>3</v>
      </c>
      <c r="F4" s="114" t="s">
        <v>293</v>
      </c>
      <c r="G4" s="108" t="s">
        <v>127</v>
      </c>
      <c r="H4" s="118"/>
      <c r="I4" s="107"/>
      <c r="J4" s="101" t="s">
        <v>280</v>
      </c>
      <c r="K4" s="97" t="s">
        <v>281</v>
      </c>
      <c r="L4" s="97" t="s">
        <v>282</v>
      </c>
      <c r="M4" s="97" t="s">
        <v>283</v>
      </c>
      <c r="N4" s="98" t="s">
        <v>284</v>
      </c>
      <c r="O4" s="98"/>
      <c r="P4" s="149"/>
      <c r="Q4" s="153" t="s">
        <v>282</v>
      </c>
      <c r="R4" s="151" t="s">
        <v>16</v>
      </c>
      <c r="S4" s="102" t="s">
        <v>111</v>
      </c>
      <c r="T4" s="195"/>
    </row>
    <row r="5" spans="1:20" ht="12.75">
      <c r="A5" s="122"/>
      <c r="B5" s="113"/>
      <c r="C5" s="115"/>
      <c r="D5" s="116"/>
      <c r="E5" s="116"/>
      <c r="F5" s="116"/>
      <c r="G5" s="117"/>
      <c r="H5" s="118"/>
      <c r="I5" s="107"/>
      <c r="J5" s="103">
        <v>41902</v>
      </c>
      <c r="K5" s="99" t="s">
        <v>285</v>
      </c>
      <c r="L5" s="99" t="s">
        <v>286</v>
      </c>
      <c r="M5" s="99" t="s">
        <v>287</v>
      </c>
      <c r="N5" s="100" t="s">
        <v>288</v>
      </c>
      <c r="O5" s="100"/>
      <c r="P5" s="150"/>
      <c r="Q5" s="154" t="s">
        <v>290</v>
      </c>
      <c r="R5" s="152" t="s">
        <v>289</v>
      </c>
      <c r="S5" s="104"/>
      <c r="T5" s="195"/>
    </row>
    <row r="6" spans="1:20" ht="13.5" thickBot="1">
      <c r="A6" s="122"/>
      <c r="B6" s="113"/>
      <c r="C6" s="115"/>
      <c r="D6" s="116"/>
      <c r="E6" s="116"/>
      <c r="F6" s="116"/>
      <c r="G6" s="117"/>
      <c r="H6" s="118"/>
      <c r="I6" s="107"/>
      <c r="J6" s="103"/>
      <c r="K6" s="99"/>
      <c r="L6" s="99"/>
      <c r="M6" s="99"/>
      <c r="N6" s="100"/>
      <c r="O6" s="100"/>
      <c r="P6" s="150"/>
      <c r="Q6" s="155" t="s">
        <v>291</v>
      </c>
      <c r="R6" s="152"/>
      <c r="S6" s="28"/>
      <c r="T6" s="196"/>
    </row>
    <row r="7" spans="1:20" ht="12.75">
      <c r="A7" s="129">
        <v>1</v>
      </c>
      <c r="B7" s="130"/>
      <c r="C7" s="131" t="s">
        <v>43</v>
      </c>
      <c r="D7" s="132" t="s">
        <v>55</v>
      </c>
      <c r="E7" s="50" t="s">
        <v>26</v>
      </c>
      <c r="F7" s="50" t="s">
        <v>9</v>
      </c>
      <c r="G7" s="58" t="s">
        <v>128</v>
      </c>
      <c r="H7" s="36">
        <v>630.5</v>
      </c>
      <c r="I7" s="36">
        <f>COUNT(J7:P7)</f>
        <v>2</v>
      </c>
      <c r="J7" s="43"/>
      <c r="K7" s="22">
        <v>60</v>
      </c>
      <c r="L7" s="22"/>
      <c r="M7" s="22">
        <v>60</v>
      </c>
      <c r="N7" s="22"/>
      <c r="O7" s="22"/>
      <c r="P7" s="33"/>
      <c r="Q7" s="36"/>
      <c r="R7" s="141"/>
      <c r="S7" s="96"/>
      <c r="T7" s="137">
        <f>IF(I7&gt;3,2*MAX(J7:P7)+2*LARGE(J7:P7,2)+2*LARGE(J7:P7,3),2*J7+2*K7+2*L7+2*M7+2*N7+2*P7)+5*R7+4*S7+H7</f>
        <v>870.5</v>
      </c>
    </row>
    <row r="8" spans="1:20" ht="12.75">
      <c r="A8" s="133">
        <v>2</v>
      </c>
      <c r="B8" s="124"/>
      <c r="C8" s="105" t="s">
        <v>88</v>
      </c>
      <c r="D8" s="55" t="s">
        <v>66</v>
      </c>
      <c r="E8" s="52" t="s">
        <v>26</v>
      </c>
      <c r="F8" s="52" t="s">
        <v>9</v>
      </c>
      <c r="G8" s="59" t="s">
        <v>129</v>
      </c>
      <c r="H8" s="37">
        <v>231</v>
      </c>
      <c r="I8" s="37">
        <f>COUNT(J8:P8)</f>
        <v>3</v>
      </c>
      <c r="J8" s="29">
        <v>60</v>
      </c>
      <c r="K8" s="8">
        <v>58</v>
      </c>
      <c r="L8" s="8"/>
      <c r="M8" s="8">
        <v>58</v>
      </c>
      <c r="N8" s="8"/>
      <c r="O8" s="8"/>
      <c r="P8" s="14"/>
      <c r="Q8" s="37"/>
      <c r="R8" s="142">
        <v>20</v>
      </c>
      <c r="S8" s="143"/>
      <c r="T8" s="138">
        <f>IF(I8&gt;3,2*MAX(J8:P8)+2*LARGE(J8:P8,2)+2*LARGE(J8:P8,3),2*J8+2*K8+2*L8+2*M8+2*N8+2*P8)+5*R8+4*S8+H8</f>
        <v>683</v>
      </c>
    </row>
    <row r="9" spans="1:20" ht="12.75">
      <c r="A9" s="134">
        <v>3</v>
      </c>
      <c r="B9" s="94"/>
      <c r="C9" s="125" t="s">
        <v>65</v>
      </c>
      <c r="D9" s="127" t="s">
        <v>66</v>
      </c>
      <c r="E9" s="128" t="s">
        <v>56</v>
      </c>
      <c r="F9" s="128" t="s">
        <v>14</v>
      </c>
      <c r="G9" s="156" t="s">
        <v>128</v>
      </c>
      <c r="H9" s="148">
        <v>471.73</v>
      </c>
      <c r="I9" s="37">
        <f aca="true" t="shared" si="0" ref="I9:I72">COUNT(J9:P9)</f>
        <v>4</v>
      </c>
      <c r="J9" s="69">
        <v>56</v>
      </c>
      <c r="K9" s="63">
        <v>56</v>
      </c>
      <c r="L9" s="63">
        <v>60</v>
      </c>
      <c r="M9" s="63">
        <v>55</v>
      </c>
      <c r="N9" s="63"/>
      <c r="O9" s="63"/>
      <c r="P9" s="136"/>
      <c r="Q9" s="148"/>
      <c r="R9" s="144">
        <v>30</v>
      </c>
      <c r="S9" s="145"/>
      <c r="T9" s="139">
        <f>IF(I9&gt;3,2*MAX(J9:P9)+2*LARGE(J9:P9,2)+2*LARGE(J9:P9,3),2*J9+2*K9+2*L9+2*M9+2*N9+2*P9)+5*R9+4*S9+H9</f>
        <v>965.73</v>
      </c>
    </row>
    <row r="10" spans="1:20" ht="12.75">
      <c r="A10" s="93">
        <v>4</v>
      </c>
      <c r="B10" s="72"/>
      <c r="C10" s="65" t="s">
        <v>54</v>
      </c>
      <c r="D10" s="7" t="s">
        <v>55</v>
      </c>
      <c r="E10" s="1" t="s">
        <v>56</v>
      </c>
      <c r="F10" s="1" t="s">
        <v>14</v>
      </c>
      <c r="G10" s="5" t="s">
        <v>128</v>
      </c>
      <c r="H10" s="37">
        <v>407.32</v>
      </c>
      <c r="I10" s="37">
        <f t="shared" si="0"/>
        <v>4</v>
      </c>
      <c r="J10" s="29">
        <v>53</v>
      </c>
      <c r="K10" s="8">
        <v>52</v>
      </c>
      <c r="L10" s="8">
        <v>56</v>
      </c>
      <c r="M10" s="8">
        <v>53</v>
      </c>
      <c r="N10" s="8"/>
      <c r="O10" s="8"/>
      <c r="P10" s="14"/>
      <c r="Q10" s="37"/>
      <c r="R10" s="142">
        <v>20</v>
      </c>
      <c r="S10" s="143"/>
      <c r="T10" s="138">
        <f>IF(I10&gt;3,2*MAX(J10:P10)+2*LARGE(J10:P10,2)+2*LARGE(J10:P10,3),2*J10+2*K10+2*L10+2*M10+2*N10+2*P10)+5*R10+4*S10+H10</f>
        <v>831.3199999999999</v>
      </c>
    </row>
    <row r="11" spans="1:20" ht="12.75">
      <c r="A11" s="134">
        <v>5</v>
      </c>
      <c r="B11" s="8"/>
      <c r="C11" s="65" t="s">
        <v>91</v>
      </c>
      <c r="D11" s="126" t="s">
        <v>55</v>
      </c>
      <c r="E11" s="73" t="s">
        <v>44</v>
      </c>
      <c r="F11" s="73" t="s">
        <v>17</v>
      </c>
      <c r="G11" s="74" t="s">
        <v>128</v>
      </c>
      <c r="H11" s="37">
        <v>258.22</v>
      </c>
      <c r="I11" s="37">
        <f t="shared" si="0"/>
        <v>5</v>
      </c>
      <c r="J11" s="29">
        <v>58</v>
      </c>
      <c r="K11" s="8">
        <v>53</v>
      </c>
      <c r="L11" s="8">
        <v>55</v>
      </c>
      <c r="M11" s="8">
        <v>56</v>
      </c>
      <c r="N11" s="8">
        <v>60</v>
      </c>
      <c r="O11" s="8"/>
      <c r="P11" s="14"/>
      <c r="Q11" s="37"/>
      <c r="R11" s="142">
        <v>15</v>
      </c>
      <c r="S11" s="143"/>
      <c r="T11" s="138">
        <f>IF(I11&gt;3,2*MAX(J11:P11)+2*LARGE(J11:P11,2)+2*LARGE(J11:P11,3),2*J11+2*K11+2*L11+2*M11+2*N11+2*P11)+5*R11+4*S11+H11</f>
        <v>681.22</v>
      </c>
    </row>
    <row r="12" spans="1:20" ht="12.75">
      <c r="A12" s="93">
        <v>6</v>
      </c>
      <c r="B12" s="8"/>
      <c r="C12" s="65" t="s">
        <v>107</v>
      </c>
      <c r="D12" s="7" t="s">
        <v>55</v>
      </c>
      <c r="E12" s="1" t="s">
        <v>113</v>
      </c>
      <c r="F12" s="1" t="s">
        <v>49</v>
      </c>
      <c r="G12" s="5" t="s">
        <v>128</v>
      </c>
      <c r="H12" s="37">
        <v>293.76</v>
      </c>
      <c r="I12" s="37">
        <f t="shared" si="0"/>
        <v>4</v>
      </c>
      <c r="J12" s="29">
        <v>55</v>
      </c>
      <c r="K12" s="8">
        <v>51</v>
      </c>
      <c r="L12" s="8">
        <v>54</v>
      </c>
      <c r="M12" s="8">
        <v>54</v>
      </c>
      <c r="N12" s="8"/>
      <c r="O12" s="8"/>
      <c r="P12" s="14"/>
      <c r="Q12" s="37"/>
      <c r="R12" s="142">
        <v>10</v>
      </c>
      <c r="S12" s="143"/>
      <c r="T12" s="138">
        <f>IF(I12&gt;3,2*MAX(J12:P12)+2*LARGE(J12:P12,2)+2*LARGE(J12:P12,3),2*J12+2*K12+2*L12+2*M12+2*N12+2*P12)+5*R12+4*S12+H12</f>
        <v>669.76</v>
      </c>
    </row>
    <row r="13" spans="1:20" ht="12.75">
      <c r="A13" s="134">
        <v>7</v>
      </c>
      <c r="B13" s="8"/>
      <c r="C13" s="65" t="s">
        <v>68</v>
      </c>
      <c r="D13" s="8" t="s">
        <v>55</v>
      </c>
      <c r="E13" s="1" t="s">
        <v>13</v>
      </c>
      <c r="F13" s="1" t="s">
        <v>14</v>
      </c>
      <c r="G13" s="5" t="s">
        <v>128</v>
      </c>
      <c r="H13" s="37">
        <v>231.36</v>
      </c>
      <c r="I13" s="37">
        <f t="shared" si="0"/>
        <v>3</v>
      </c>
      <c r="J13" s="29">
        <v>54</v>
      </c>
      <c r="K13" s="8">
        <v>55</v>
      </c>
      <c r="L13" s="8"/>
      <c r="M13" s="8">
        <v>50</v>
      </c>
      <c r="N13" s="8"/>
      <c r="O13" s="8"/>
      <c r="P13" s="14"/>
      <c r="Q13" s="37"/>
      <c r="R13" s="142">
        <v>10</v>
      </c>
      <c r="S13" s="143"/>
      <c r="T13" s="138">
        <f>IF(I13&gt;3,2*MAX(J13:P13)+2*LARGE(J13:P13,2)+2*LARGE(J13:P13,3),2*J13+2*K13+2*L13+2*M13+2*N13+2*P13)+5*R13+4*S13+H13</f>
        <v>599.36</v>
      </c>
    </row>
    <row r="14" spans="1:20" ht="12.75">
      <c r="A14" s="93">
        <v>8</v>
      </c>
      <c r="B14" s="8"/>
      <c r="C14" s="65" t="s">
        <v>99</v>
      </c>
      <c r="D14" s="7" t="s">
        <v>101</v>
      </c>
      <c r="E14" s="1" t="s">
        <v>56</v>
      </c>
      <c r="F14" s="1" t="s">
        <v>14</v>
      </c>
      <c r="G14" s="5" t="s">
        <v>128</v>
      </c>
      <c r="H14" s="37">
        <v>235.48</v>
      </c>
      <c r="I14" s="37">
        <f t="shared" si="0"/>
        <v>5</v>
      </c>
      <c r="J14" s="29">
        <v>48</v>
      </c>
      <c r="K14" s="8">
        <v>45</v>
      </c>
      <c r="L14" s="8">
        <v>40</v>
      </c>
      <c r="M14" s="8">
        <v>48</v>
      </c>
      <c r="N14" s="8">
        <v>54</v>
      </c>
      <c r="O14" s="8"/>
      <c r="P14" s="14"/>
      <c r="Q14" s="37">
        <v>29</v>
      </c>
      <c r="R14" s="142">
        <v>10</v>
      </c>
      <c r="S14" s="143"/>
      <c r="T14" s="138">
        <f>IF(I14&gt;3,2*MAX(J14:P14)+2*LARGE(J14:P14,2)+2*LARGE(J14:P14,3),2*J14+2*K14+2*L14+2*M14+2*N14+2*P14)+5*R14+4*S14+H14</f>
        <v>585.48</v>
      </c>
    </row>
    <row r="15" spans="1:20" ht="12.75">
      <c r="A15" s="134">
        <v>9</v>
      </c>
      <c r="B15" s="8"/>
      <c r="C15" s="65" t="s">
        <v>94</v>
      </c>
      <c r="D15" s="7" t="s">
        <v>101</v>
      </c>
      <c r="E15" s="1" t="s">
        <v>56</v>
      </c>
      <c r="F15" s="1" t="s">
        <v>14</v>
      </c>
      <c r="G15" s="5" t="s">
        <v>128</v>
      </c>
      <c r="H15" s="37">
        <v>238.36</v>
      </c>
      <c r="I15" s="37">
        <f t="shared" si="0"/>
        <v>5</v>
      </c>
      <c r="J15" s="29">
        <v>40</v>
      </c>
      <c r="K15" s="8">
        <v>46</v>
      </c>
      <c r="L15" s="8">
        <v>36</v>
      </c>
      <c r="M15" s="8">
        <v>46</v>
      </c>
      <c r="N15" s="8">
        <v>56</v>
      </c>
      <c r="O15" s="8"/>
      <c r="P15" s="14"/>
      <c r="Q15" s="37">
        <v>26.5</v>
      </c>
      <c r="R15" s="142">
        <v>6</v>
      </c>
      <c r="S15" s="143"/>
      <c r="T15" s="138">
        <f>IF(I15&gt;3,2*MAX(J15:P15)+2*LARGE(J15:P15,2)+2*LARGE(J15:P15,3),2*J15+2*K15+2*L15+2*M15+2*N15+2*P15)+5*R15+4*S15+H15</f>
        <v>564.36</v>
      </c>
    </row>
    <row r="16" spans="1:20" ht="12.75">
      <c r="A16" s="93">
        <v>10</v>
      </c>
      <c r="B16" s="8"/>
      <c r="C16" s="65" t="s">
        <v>90</v>
      </c>
      <c r="D16" s="7" t="s">
        <v>104</v>
      </c>
      <c r="E16" s="1" t="s">
        <v>13</v>
      </c>
      <c r="F16" s="1" t="s">
        <v>14</v>
      </c>
      <c r="G16" s="5" t="s">
        <v>128</v>
      </c>
      <c r="H16" s="37">
        <v>236.3</v>
      </c>
      <c r="I16" s="37">
        <f t="shared" si="0"/>
        <v>4</v>
      </c>
      <c r="J16" s="29">
        <v>46</v>
      </c>
      <c r="K16" s="8">
        <v>44</v>
      </c>
      <c r="L16" s="8">
        <v>48</v>
      </c>
      <c r="M16" s="8">
        <v>52</v>
      </c>
      <c r="N16" s="8"/>
      <c r="O16" s="8"/>
      <c r="P16" s="14"/>
      <c r="Q16" s="37">
        <v>27.5</v>
      </c>
      <c r="R16" s="142"/>
      <c r="S16" s="143"/>
      <c r="T16" s="138">
        <f>IF(I16&gt;3,2*MAX(J16:P16)+2*LARGE(J16:P16,2)+2*LARGE(J16:P16,3),2*J16+2*K16+2*L16+2*M16+2*N16+2*P16)+5*R16+4*S16+H16</f>
        <v>528.3</v>
      </c>
    </row>
    <row r="17" spans="1:20" ht="12.75">
      <c r="A17" s="134">
        <v>11</v>
      </c>
      <c r="B17" s="8"/>
      <c r="C17" s="65" t="s">
        <v>80</v>
      </c>
      <c r="D17" s="126" t="s">
        <v>55</v>
      </c>
      <c r="E17" s="73" t="s">
        <v>51</v>
      </c>
      <c r="F17" s="73" t="s">
        <v>17</v>
      </c>
      <c r="G17" s="74" t="s">
        <v>128</v>
      </c>
      <c r="H17" s="37">
        <v>116.5</v>
      </c>
      <c r="I17" s="37">
        <f t="shared" si="0"/>
        <v>5</v>
      </c>
      <c r="J17" s="29">
        <v>50</v>
      </c>
      <c r="K17" s="8">
        <v>54</v>
      </c>
      <c r="L17" s="8">
        <v>53</v>
      </c>
      <c r="M17" s="8">
        <v>40</v>
      </c>
      <c r="N17" s="8">
        <v>58</v>
      </c>
      <c r="O17" s="8"/>
      <c r="P17" s="14"/>
      <c r="Q17" s="37"/>
      <c r="R17" s="142">
        <v>15</v>
      </c>
      <c r="S17" s="143"/>
      <c r="T17" s="138">
        <f>IF(I17&gt;3,2*MAX(J17:P17)+2*LARGE(J17:P17,2)+2*LARGE(J17:P17,3),2*J17+2*K17+2*L17+2*M17+2*N17+2*P17)+5*R17+4*S17+H17</f>
        <v>521.5</v>
      </c>
    </row>
    <row r="18" spans="1:20" ht="12.75">
      <c r="A18" s="93">
        <v>12</v>
      </c>
      <c r="B18" s="8"/>
      <c r="C18" s="65" t="s">
        <v>98</v>
      </c>
      <c r="D18" s="7" t="s">
        <v>101</v>
      </c>
      <c r="E18" s="1" t="s">
        <v>13</v>
      </c>
      <c r="F18" s="1" t="s">
        <v>14</v>
      </c>
      <c r="G18" s="5" t="s">
        <v>128</v>
      </c>
      <c r="H18" s="37">
        <v>219.08</v>
      </c>
      <c r="I18" s="37">
        <f t="shared" si="0"/>
        <v>4</v>
      </c>
      <c r="J18" s="29">
        <v>43</v>
      </c>
      <c r="K18" s="8">
        <v>31</v>
      </c>
      <c r="L18" s="8">
        <v>43</v>
      </c>
      <c r="M18" s="8">
        <v>43</v>
      </c>
      <c r="N18" s="8"/>
      <c r="O18" s="8"/>
      <c r="P18" s="14"/>
      <c r="Q18" s="37">
        <v>27</v>
      </c>
      <c r="R18" s="142">
        <v>6</v>
      </c>
      <c r="S18" s="143"/>
      <c r="T18" s="138">
        <f>IF(I18&gt;3,2*MAX(J18:P18)+2*LARGE(J18:P18,2)+2*LARGE(J18:P18,3),2*J18+2*K18+2*L18+2*M18+2*N18+2*P18)+5*R18+4*S18+H18</f>
        <v>507.08000000000004</v>
      </c>
    </row>
    <row r="19" spans="1:20" ht="12.75">
      <c r="A19" s="134">
        <v>13</v>
      </c>
      <c r="B19" s="8"/>
      <c r="C19" s="65" t="s">
        <v>96</v>
      </c>
      <c r="D19" s="7" t="s">
        <v>55</v>
      </c>
      <c r="E19" s="1" t="s">
        <v>45</v>
      </c>
      <c r="F19" s="1" t="s">
        <v>14</v>
      </c>
      <c r="G19" s="5" t="s">
        <v>129</v>
      </c>
      <c r="H19" s="37">
        <v>134.92</v>
      </c>
      <c r="I19" s="37">
        <f t="shared" si="0"/>
        <v>3</v>
      </c>
      <c r="J19" s="29">
        <v>52</v>
      </c>
      <c r="K19" s="8"/>
      <c r="L19" s="8">
        <v>52</v>
      </c>
      <c r="M19" s="8">
        <v>44</v>
      </c>
      <c r="N19" s="8"/>
      <c r="O19" s="8"/>
      <c r="P19" s="14"/>
      <c r="Q19" s="37"/>
      <c r="R19" s="142">
        <v>15</v>
      </c>
      <c r="S19" s="143"/>
      <c r="T19" s="138">
        <f>IF(I19&gt;3,2*MAX(J19:P19)+2*LARGE(J19:P19,2)+2*LARGE(J19:P19,3),2*J19+2*K19+2*L19+2*M19+2*N19+2*P19)+5*R19+4*S19+H19</f>
        <v>505.91999999999996</v>
      </c>
    </row>
    <row r="20" spans="1:20" ht="12.75">
      <c r="A20" s="93">
        <v>14</v>
      </c>
      <c r="B20" s="77"/>
      <c r="C20" s="65" t="s">
        <v>106</v>
      </c>
      <c r="D20" s="7" t="s">
        <v>101</v>
      </c>
      <c r="E20" s="1" t="s">
        <v>45</v>
      </c>
      <c r="F20" s="1" t="s">
        <v>14</v>
      </c>
      <c r="G20" s="5" t="s">
        <v>129</v>
      </c>
      <c r="H20" s="37">
        <v>143.38</v>
      </c>
      <c r="I20" s="37">
        <f t="shared" si="0"/>
        <v>4</v>
      </c>
      <c r="J20" s="29">
        <v>41</v>
      </c>
      <c r="K20" s="8"/>
      <c r="L20" s="8">
        <v>41</v>
      </c>
      <c r="M20" s="8">
        <v>45</v>
      </c>
      <c r="N20" s="8">
        <v>53</v>
      </c>
      <c r="O20" s="8"/>
      <c r="P20" s="14"/>
      <c r="Q20" s="37">
        <v>28</v>
      </c>
      <c r="R20" s="142">
        <v>10</v>
      </c>
      <c r="S20" s="143"/>
      <c r="T20" s="138">
        <f>IF(I20&gt;3,2*MAX(J20:P20)+2*LARGE(J20:P20,2)+2*LARGE(J20:P20,3),2*J20+2*K20+2*L20+2*M20+2*N20+2*P20)+5*R20+4*S20+H20</f>
        <v>471.38</v>
      </c>
    </row>
    <row r="21" spans="1:20" ht="12.75">
      <c r="A21" s="134">
        <v>15</v>
      </c>
      <c r="B21" s="8"/>
      <c r="C21" s="65" t="s">
        <v>87</v>
      </c>
      <c r="D21" s="7" t="s">
        <v>55</v>
      </c>
      <c r="E21" s="1" t="s">
        <v>26</v>
      </c>
      <c r="F21" s="1" t="s">
        <v>9</v>
      </c>
      <c r="G21" s="5" t="s">
        <v>128</v>
      </c>
      <c r="H21" s="37">
        <v>68.36</v>
      </c>
      <c r="I21" s="37">
        <f t="shared" si="0"/>
        <v>3</v>
      </c>
      <c r="J21" s="29"/>
      <c r="K21" s="8">
        <v>43</v>
      </c>
      <c r="L21" s="8">
        <v>50</v>
      </c>
      <c r="M21" s="8">
        <v>41</v>
      </c>
      <c r="N21" s="8"/>
      <c r="O21" s="8"/>
      <c r="P21" s="14"/>
      <c r="Q21" s="37"/>
      <c r="R21" s="142">
        <v>6</v>
      </c>
      <c r="S21" s="143"/>
      <c r="T21" s="138">
        <f>IF(I21&gt;3,2*MAX(J21:P21)+2*LARGE(J21:P21,2)+2*LARGE(J21:P21,3),2*J21+2*K21+2*L21+2*M21+2*N21+2*P21)+5*R21+4*S21+H21</f>
        <v>366.36</v>
      </c>
    </row>
    <row r="22" spans="1:20" ht="12.75">
      <c r="A22" s="93">
        <v>16</v>
      </c>
      <c r="B22" s="8"/>
      <c r="C22" s="65" t="s">
        <v>97</v>
      </c>
      <c r="D22" s="7" t="s">
        <v>105</v>
      </c>
      <c r="E22" s="1" t="s">
        <v>56</v>
      </c>
      <c r="F22" s="1" t="s">
        <v>14</v>
      </c>
      <c r="G22" s="5" t="s">
        <v>128</v>
      </c>
      <c r="H22" s="37">
        <v>124.22</v>
      </c>
      <c r="I22" s="37">
        <f t="shared" si="0"/>
        <v>4</v>
      </c>
      <c r="J22" s="29">
        <v>42</v>
      </c>
      <c r="K22" s="8">
        <v>35</v>
      </c>
      <c r="L22" s="8">
        <v>32</v>
      </c>
      <c r="M22" s="8">
        <v>41</v>
      </c>
      <c r="N22" s="8"/>
      <c r="O22" s="8"/>
      <c r="P22" s="14"/>
      <c r="Q22" s="37">
        <v>30</v>
      </c>
      <c r="R22" s="142"/>
      <c r="S22" s="143"/>
      <c r="T22" s="138">
        <f>IF(I22&gt;3,2*MAX(J22:P22)+2*LARGE(J22:P22,2)+2*LARGE(J22:P22,3),2*J22+2*K22+2*L22+2*M22+2*N22+2*P22)+5*R22+4*S22+H22</f>
        <v>360.22</v>
      </c>
    </row>
    <row r="23" spans="1:20" ht="12.75">
      <c r="A23" s="134">
        <v>17</v>
      </c>
      <c r="B23" s="77"/>
      <c r="C23" s="65" t="s">
        <v>103</v>
      </c>
      <c r="D23" s="7" t="s">
        <v>55</v>
      </c>
      <c r="E23" s="1" t="s">
        <v>113</v>
      </c>
      <c r="F23" s="1" t="s">
        <v>49</v>
      </c>
      <c r="G23" s="5" t="s">
        <v>128</v>
      </c>
      <c r="H23" s="37">
        <v>58.34</v>
      </c>
      <c r="I23" s="37">
        <f t="shared" si="0"/>
        <v>4</v>
      </c>
      <c r="J23" s="29">
        <v>44</v>
      </c>
      <c r="K23" s="8">
        <v>48</v>
      </c>
      <c r="L23" s="8">
        <v>34</v>
      </c>
      <c r="M23" s="8">
        <v>42</v>
      </c>
      <c r="N23" s="8"/>
      <c r="O23" s="8"/>
      <c r="P23" s="14"/>
      <c r="Q23" s="37"/>
      <c r="R23" s="142">
        <v>6</v>
      </c>
      <c r="S23" s="143"/>
      <c r="T23" s="138">
        <f>IF(I23&gt;3,2*MAX(J23:P23)+2*LARGE(J23:P23,2)+2*LARGE(J23:P23,3),2*J23+2*K23+2*L23+2*M23+2*N23+2*P23)+5*R23+4*S23+H23</f>
        <v>356.34000000000003</v>
      </c>
    </row>
    <row r="24" spans="1:20" ht="12.75">
      <c r="A24" s="93">
        <v>18</v>
      </c>
      <c r="B24" s="77"/>
      <c r="C24" s="65" t="s">
        <v>93</v>
      </c>
      <c r="D24" s="7" t="s">
        <v>101</v>
      </c>
      <c r="E24" s="1" t="s">
        <v>33</v>
      </c>
      <c r="F24" s="1" t="s">
        <v>14</v>
      </c>
      <c r="G24" s="5" t="s">
        <v>128</v>
      </c>
      <c r="H24" s="37">
        <v>40.62</v>
      </c>
      <c r="I24" s="37">
        <f t="shared" si="0"/>
        <v>5</v>
      </c>
      <c r="J24" s="29">
        <v>31</v>
      </c>
      <c r="K24" s="8">
        <v>38</v>
      </c>
      <c r="L24" s="8">
        <v>42</v>
      </c>
      <c r="M24" s="8">
        <v>34</v>
      </c>
      <c r="N24" s="8">
        <v>52</v>
      </c>
      <c r="O24" s="8"/>
      <c r="P24" s="14"/>
      <c r="Q24" s="37"/>
      <c r="R24" s="142">
        <v>6</v>
      </c>
      <c r="S24" s="143"/>
      <c r="T24" s="138">
        <f>IF(I24&gt;3,2*MAX(J24:P24)+2*LARGE(J24:P24,2)+2*LARGE(J24:P24,3),2*J24+2*K24+2*L24+2*M24+2*N24+2*P24)+5*R24+4*S24+H24</f>
        <v>334.62</v>
      </c>
    </row>
    <row r="25" spans="1:20" ht="12.75">
      <c r="A25" s="134">
        <v>19</v>
      </c>
      <c r="B25" s="8"/>
      <c r="C25" s="65" t="s">
        <v>53</v>
      </c>
      <c r="D25" s="7">
        <v>2002</v>
      </c>
      <c r="E25" s="1" t="s">
        <v>29</v>
      </c>
      <c r="F25" s="1" t="s">
        <v>30</v>
      </c>
      <c r="G25" s="5" t="s">
        <v>128</v>
      </c>
      <c r="H25" s="37">
        <v>21</v>
      </c>
      <c r="I25" s="37">
        <f t="shared" si="0"/>
        <v>4</v>
      </c>
      <c r="J25" s="29">
        <v>45</v>
      </c>
      <c r="K25" s="8">
        <v>42</v>
      </c>
      <c r="L25" s="8">
        <v>46</v>
      </c>
      <c r="M25" s="8">
        <v>38</v>
      </c>
      <c r="N25" s="8"/>
      <c r="O25" s="8"/>
      <c r="P25" s="14"/>
      <c r="Q25" s="37"/>
      <c r="R25" s="142">
        <v>6</v>
      </c>
      <c r="S25" s="143"/>
      <c r="T25" s="138">
        <f>IF(I25&gt;3,2*MAX(J25:P25)+2*LARGE(J25:P25,2)+2*LARGE(J25:P25,3),2*J25+2*K25+2*L25+2*M25+2*N25+2*P25)+5*R25+4*S25+H25</f>
        <v>317</v>
      </c>
    </row>
    <row r="26" spans="1:20" ht="12.75">
      <c r="A26" s="93">
        <v>20</v>
      </c>
      <c r="B26" s="77"/>
      <c r="C26" s="65" t="s">
        <v>102</v>
      </c>
      <c r="D26" s="7" t="s">
        <v>101</v>
      </c>
      <c r="E26" s="1" t="s">
        <v>56</v>
      </c>
      <c r="F26" s="1" t="s">
        <v>14</v>
      </c>
      <c r="G26" s="5" t="s">
        <v>128</v>
      </c>
      <c r="H26" s="37">
        <v>72.2</v>
      </c>
      <c r="I26" s="37">
        <f t="shared" si="0"/>
        <v>4</v>
      </c>
      <c r="J26" s="29"/>
      <c r="K26" s="8">
        <v>34</v>
      </c>
      <c r="L26" s="8">
        <v>21</v>
      </c>
      <c r="M26" s="8">
        <v>32</v>
      </c>
      <c r="N26" s="8">
        <v>41</v>
      </c>
      <c r="O26" s="8"/>
      <c r="P26" s="14"/>
      <c r="Q26" s="37">
        <v>26</v>
      </c>
      <c r="R26" s="142">
        <v>6</v>
      </c>
      <c r="S26" s="143"/>
      <c r="T26" s="138">
        <f>IF(I26&gt;3,2*MAX(J26:P26)+2*LARGE(J26:P26,2)+2*LARGE(J26:P26,3),2*J26+2*K26+2*L26+2*M26+2*N26+2*P26)+5*R26+4*S26+H26</f>
        <v>316.2</v>
      </c>
    </row>
    <row r="27" spans="1:20" ht="12.75">
      <c r="A27" s="134">
        <v>21</v>
      </c>
      <c r="B27" s="8"/>
      <c r="C27" s="65" t="s">
        <v>148</v>
      </c>
      <c r="D27" s="7" t="s">
        <v>55</v>
      </c>
      <c r="E27" s="1" t="s">
        <v>113</v>
      </c>
      <c r="F27" s="1" t="s">
        <v>49</v>
      </c>
      <c r="G27" s="5" t="s">
        <v>128</v>
      </c>
      <c r="H27" s="37">
        <v>87.08</v>
      </c>
      <c r="I27" s="37">
        <f t="shared" si="0"/>
        <v>5</v>
      </c>
      <c r="J27" s="29">
        <v>5</v>
      </c>
      <c r="K27" s="8">
        <v>28</v>
      </c>
      <c r="L27" s="8">
        <v>28</v>
      </c>
      <c r="M27" s="8">
        <v>28</v>
      </c>
      <c r="N27" s="8">
        <v>55</v>
      </c>
      <c r="O27" s="8"/>
      <c r="P27" s="14"/>
      <c r="Q27" s="37"/>
      <c r="R27" s="142"/>
      <c r="S27" s="143"/>
      <c r="T27" s="138">
        <f>IF(I27&gt;3,2*MAX(J27:P27)+2*LARGE(J27:P27,2)+2*LARGE(J27:P27,3),2*J27+2*K27+2*L27+2*M27+2*N27+2*P27)+5*R27+4*S27+H27</f>
        <v>309.08</v>
      </c>
    </row>
    <row r="28" spans="1:20" ht="12.75">
      <c r="A28" s="93">
        <v>22</v>
      </c>
      <c r="B28" s="8"/>
      <c r="C28" s="65" t="s">
        <v>115</v>
      </c>
      <c r="D28" s="7" t="s">
        <v>104</v>
      </c>
      <c r="E28" s="1" t="s">
        <v>116</v>
      </c>
      <c r="F28" s="1" t="s">
        <v>30</v>
      </c>
      <c r="G28" s="5" t="s">
        <v>128</v>
      </c>
      <c r="H28" s="37"/>
      <c r="I28" s="37">
        <f t="shared" si="0"/>
        <v>5</v>
      </c>
      <c r="J28" s="29">
        <v>36</v>
      </c>
      <c r="K28" s="8">
        <v>40</v>
      </c>
      <c r="L28" s="8">
        <v>44</v>
      </c>
      <c r="M28" s="8">
        <v>35</v>
      </c>
      <c r="N28" s="8">
        <v>41</v>
      </c>
      <c r="O28" s="8"/>
      <c r="P28" s="14"/>
      <c r="Q28" s="37"/>
      <c r="R28" s="142"/>
      <c r="S28" s="143"/>
      <c r="T28" s="138">
        <f>IF(I28&gt;3,2*MAX(J28:P28)+2*LARGE(J28:P28,2)+2*LARGE(J28:P28,3),2*J28+2*K28+2*L28+2*M28+2*N28+2*P28)+5*R28+4*S28+H28</f>
        <v>250</v>
      </c>
    </row>
    <row r="29" spans="1:20" ht="12.75">
      <c r="A29" s="134">
        <v>23</v>
      </c>
      <c r="B29" s="8"/>
      <c r="C29" s="65" t="s">
        <v>77</v>
      </c>
      <c r="D29" s="7" t="s">
        <v>55</v>
      </c>
      <c r="E29" s="1" t="s">
        <v>38</v>
      </c>
      <c r="F29" s="1" t="s">
        <v>14</v>
      </c>
      <c r="G29" s="5" t="s">
        <v>128</v>
      </c>
      <c r="H29" s="37"/>
      <c r="I29" s="37">
        <f t="shared" si="0"/>
        <v>3</v>
      </c>
      <c r="J29" s="29"/>
      <c r="K29" s="8"/>
      <c r="L29" s="8">
        <v>45</v>
      </c>
      <c r="M29" s="8">
        <v>36</v>
      </c>
      <c r="N29" s="8">
        <v>44</v>
      </c>
      <c r="O29" s="8"/>
      <c r="P29" s="14"/>
      <c r="Q29" s="37"/>
      <c r="R29" s="142"/>
      <c r="S29" s="143"/>
      <c r="T29" s="138">
        <f>IF(I29&gt;3,2*MAX(J29:P29)+2*LARGE(J29:P29,2)+2*LARGE(J29:P29,3),2*J29+2*K29+2*L29+2*M29+2*N29+2*P29)+5*R29+4*S29+H29</f>
        <v>250</v>
      </c>
    </row>
    <row r="30" spans="1:20" ht="12.75">
      <c r="A30" s="93">
        <v>24</v>
      </c>
      <c r="B30" s="8"/>
      <c r="C30" s="65" t="s">
        <v>143</v>
      </c>
      <c r="D30" s="7" t="s">
        <v>66</v>
      </c>
      <c r="E30" s="1" t="s">
        <v>51</v>
      </c>
      <c r="F30" s="1" t="s">
        <v>17</v>
      </c>
      <c r="G30" s="5" t="s">
        <v>128</v>
      </c>
      <c r="H30" s="37">
        <v>24.58</v>
      </c>
      <c r="I30" s="37">
        <f t="shared" si="0"/>
        <v>4</v>
      </c>
      <c r="J30" s="29">
        <v>10</v>
      </c>
      <c r="K30" s="8">
        <v>30</v>
      </c>
      <c r="L30" s="8">
        <v>33</v>
      </c>
      <c r="M30" s="8"/>
      <c r="N30" s="8">
        <v>48</v>
      </c>
      <c r="O30" s="8"/>
      <c r="P30" s="14"/>
      <c r="Q30" s="37"/>
      <c r="R30" s="142"/>
      <c r="S30" s="143"/>
      <c r="T30" s="138">
        <f>IF(I30&gt;3,2*MAX(J30:P30)+2*LARGE(J30:P30,2)+2*LARGE(J30:P30,3),2*J30+2*K30+2*L30+2*M30+2*N30+2*P30)+5*R30+4*S30+H30</f>
        <v>246.57999999999998</v>
      </c>
    </row>
    <row r="31" spans="1:20" ht="12.75">
      <c r="A31" s="134">
        <v>25</v>
      </c>
      <c r="B31" s="8"/>
      <c r="C31" s="65" t="s">
        <v>147</v>
      </c>
      <c r="D31" s="7" t="s">
        <v>66</v>
      </c>
      <c r="E31" s="1" t="s">
        <v>44</v>
      </c>
      <c r="F31" s="1" t="s">
        <v>17</v>
      </c>
      <c r="G31" s="5" t="s">
        <v>128</v>
      </c>
      <c r="H31" s="37">
        <v>45.58</v>
      </c>
      <c r="I31" s="37">
        <f t="shared" si="0"/>
        <v>5</v>
      </c>
      <c r="J31" s="29">
        <v>6</v>
      </c>
      <c r="K31" s="8">
        <v>25</v>
      </c>
      <c r="L31" s="8">
        <v>26</v>
      </c>
      <c r="M31" s="8">
        <v>24</v>
      </c>
      <c r="N31" s="8">
        <v>46</v>
      </c>
      <c r="O31" s="8"/>
      <c r="P31" s="14"/>
      <c r="Q31" s="37"/>
      <c r="R31" s="142"/>
      <c r="S31" s="143"/>
      <c r="T31" s="138">
        <f>IF(I31&gt;3,2*MAX(J31:P31)+2*LARGE(J31:P31,2)+2*LARGE(J31:P31,3),2*J31+2*K31+2*L31+2*M31+2*N31+2*P31)+5*R31+4*S31+H31</f>
        <v>239.57999999999998</v>
      </c>
    </row>
    <row r="32" spans="1:20" ht="12.75">
      <c r="A32" s="93">
        <v>26</v>
      </c>
      <c r="B32" s="8"/>
      <c r="C32" s="65" t="s">
        <v>158</v>
      </c>
      <c r="D32" s="7" t="s">
        <v>55</v>
      </c>
      <c r="E32" s="1" t="s">
        <v>113</v>
      </c>
      <c r="F32" s="1" t="s">
        <v>49</v>
      </c>
      <c r="G32" s="5" t="s">
        <v>128</v>
      </c>
      <c r="H32" s="37">
        <v>42.84</v>
      </c>
      <c r="I32" s="37">
        <f t="shared" si="0"/>
        <v>5</v>
      </c>
      <c r="J32" s="29">
        <v>3</v>
      </c>
      <c r="K32" s="8">
        <v>24</v>
      </c>
      <c r="L32" s="8">
        <v>20</v>
      </c>
      <c r="M32" s="8">
        <v>23</v>
      </c>
      <c r="N32" s="8">
        <v>50</v>
      </c>
      <c r="O32" s="8"/>
      <c r="P32" s="14"/>
      <c r="Q32" s="37"/>
      <c r="R32" s="142"/>
      <c r="S32" s="143"/>
      <c r="T32" s="138">
        <f>IF(I32&gt;3,2*MAX(J32:P32)+2*LARGE(J32:P32,2)+2*LARGE(J32:P32,3),2*J32+2*K32+2*L32+2*M32+2*N32+2*P32)+5*R32+4*S32+H32</f>
        <v>236.84</v>
      </c>
    </row>
    <row r="33" spans="1:20" ht="12.75">
      <c r="A33" s="134">
        <v>27</v>
      </c>
      <c r="B33" s="8"/>
      <c r="C33" s="65" t="s">
        <v>141</v>
      </c>
      <c r="D33" s="7" t="s">
        <v>66</v>
      </c>
      <c r="E33" s="1" t="s">
        <v>142</v>
      </c>
      <c r="F33" s="1" t="s">
        <v>17</v>
      </c>
      <c r="G33" s="5" t="s">
        <v>129</v>
      </c>
      <c r="H33" s="37"/>
      <c r="I33" s="37">
        <f t="shared" si="0"/>
        <v>5</v>
      </c>
      <c r="J33" s="29">
        <v>38</v>
      </c>
      <c r="K33" s="8">
        <v>32</v>
      </c>
      <c r="L33" s="8">
        <v>24</v>
      </c>
      <c r="M33" s="8">
        <v>22</v>
      </c>
      <c r="N33" s="8">
        <v>45</v>
      </c>
      <c r="O33" s="8"/>
      <c r="P33" s="14"/>
      <c r="Q33" s="37"/>
      <c r="R33" s="142"/>
      <c r="S33" s="143"/>
      <c r="T33" s="138">
        <f>IF(I33&gt;3,2*MAX(J33:P33)+2*LARGE(J33:P33,2)+2*LARGE(J33:P33,3),2*J33+2*K33+2*L33+2*M33+2*N33+2*P33)+5*R33+4*S33+H33</f>
        <v>230</v>
      </c>
    </row>
    <row r="34" spans="1:20" ht="12.75">
      <c r="A34" s="93">
        <v>28</v>
      </c>
      <c r="B34" s="77"/>
      <c r="C34" s="65" t="s">
        <v>137</v>
      </c>
      <c r="D34" s="7" t="s">
        <v>55</v>
      </c>
      <c r="E34" s="1" t="s">
        <v>44</v>
      </c>
      <c r="F34" s="1" t="s">
        <v>17</v>
      </c>
      <c r="G34" s="5" t="s">
        <v>128</v>
      </c>
      <c r="H34" s="37"/>
      <c r="I34" s="37">
        <f t="shared" si="0"/>
        <v>5</v>
      </c>
      <c r="J34" s="29">
        <v>35</v>
      </c>
      <c r="K34" s="8">
        <v>33</v>
      </c>
      <c r="L34" s="8">
        <v>35</v>
      </c>
      <c r="M34" s="8">
        <v>26</v>
      </c>
      <c r="N34" s="8">
        <v>43</v>
      </c>
      <c r="O34" s="8"/>
      <c r="P34" s="14"/>
      <c r="Q34" s="37"/>
      <c r="R34" s="142"/>
      <c r="S34" s="143"/>
      <c r="T34" s="138">
        <f>IF(I34&gt;3,2*MAX(J34:P34)+2*LARGE(J34:P34,2)+2*LARGE(J34:P34,3),2*J34+2*K34+2*L34+2*M34+2*N34+2*P34)+5*R34+4*S34+H34</f>
        <v>226</v>
      </c>
    </row>
    <row r="35" spans="1:20" ht="12.75">
      <c r="A35" s="134">
        <v>29</v>
      </c>
      <c r="B35" s="77"/>
      <c r="C35" s="65" t="s">
        <v>76</v>
      </c>
      <c r="D35" s="7" t="s">
        <v>55</v>
      </c>
      <c r="E35" s="1" t="s">
        <v>56</v>
      </c>
      <c r="F35" s="1" t="s">
        <v>14</v>
      </c>
      <c r="G35" s="5" t="s">
        <v>128</v>
      </c>
      <c r="H35" s="37"/>
      <c r="I35" s="37">
        <f t="shared" si="0"/>
        <v>3</v>
      </c>
      <c r="J35" s="29"/>
      <c r="K35" s="8">
        <v>36</v>
      </c>
      <c r="L35" s="8">
        <v>38</v>
      </c>
      <c r="M35" s="8">
        <v>30</v>
      </c>
      <c r="N35" s="8"/>
      <c r="O35" s="8"/>
      <c r="P35" s="14"/>
      <c r="Q35" s="37"/>
      <c r="R35" s="142"/>
      <c r="S35" s="143"/>
      <c r="T35" s="138">
        <f>IF(I35&gt;3,2*MAX(J35:P35)+2*LARGE(J35:P35,2)+2*LARGE(J35:P35,3),2*J35+2*K35+2*L35+2*M35+2*N35+2*P35)+5*R35+4*S35+H35</f>
        <v>208</v>
      </c>
    </row>
    <row r="36" spans="1:20" ht="12.75">
      <c r="A36" s="93">
        <v>30</v>
      </c>
      <c r="B36" s="77"/>
      <c r="C36" s="65" t="s">
        <v>159</v>
      </c>
      <c r="D36" s="8" t="s">
        <v>66</v>
      </c>
      <c r="E36" s="1" t="s">
        <v>44</v>
      </c>
      <c r="F36" s="1" t="s">
        <v>17</v>
      </c>
      <c r="G36" s="5" t="s">
        <v>128</v>
      </c>
      <c r="H36" s="37">
        <v>24.58</v>
      </c>
      <c r="I36" s="37">
        <f t="shared" si="0"/>
        <v>5</v>
      </c>
      <c r="J36" s="29">
        <v>2</v>
      </c>
      <c r="K36" s="8">
        <v>23</v>
      </c>
      <c r="L36" s="8">
        <v>15</v>
      </c>
      <c r="M36" s="8">
        <v>25</v>
      </c>
      <c r="N36" s="8">
        <v>42</v>
      </c>
      <c r="O36" s="8"/>
      <c r="P36" s="14"/>
      <c r="Q36" s="37"/>
      <c r="R36" s="142"/>
      <c r="S36" s="143"/>
      <c r="T36" s="138">
        <f>IF(I36&gt;3,2*MAX(J36:P36)+2*LARGE(J36:P36,2)+2*LARGE(J36:P36,3),2*J36+2*K36+2*L36+2*M36+2*N36+2*P36)+5*R36+4*S36+H36</f>
        <v>204.57999999999998</v>
      </c>
    </row>
    <row r="37" spans="1:20" ht="12.75">
      <c r="A37" s="134">
        <v>31</v>
      </c>
      <c r="B37" s="77"/>
      <c r="C37" s="65" t="s">
        <v>136</v>
      </c>
      <c r="D37" s="7" t="s">
        <v>101</v>
      </c>
      <c r="E37" s="1" t="s">
        <v>45</v>
      </c>
      <c r="F37" s="1" t="s">
        <v>14</v>
      </c>
      <c r="G37" s="5" t="s">
        <v>129</v>
      </c>
      <c r="H37" s="37">
        <v>41.2</v>
      </c>
      <c r="I37" s="37">
        <f t="shared" si="0"/>
        <v>3</v>
      </c>
      <c r="J37" s="29">
        <v>34</v>
      </c>
      <c r="K37" s="8"/>
      <c r="L37" s="8">
        <v>22</v>
      </c>
      <c r="M37" s="8">
        <v>21</v>
      </c>
      <c r="N37" s="8"/>
      <c r="O37" s="8"/>
      <c r="P37" s="14"/>
      <c r="Q37" s="37">
        <v>20.5</v>
      </c>
      <c r="R37" s="142"/>
      <c r="S37" s="143"/>
      <c r="T37" s="138">
        <f>IF(I37&gt;3,2*MAX(J37:P37)+2*LARGE(J37:P37,2)+2*LARGE(J37:P37,3),2*J37+2*K37+2*L37+2*M37+2*N37+2*P37)+5*R37+4*S37+H37</f>
        <v>195.2</v>
      </c>
    </row>
    <row r="38" spans="1:20" ht="12.75">
      <c r="A38" s="93">
        <v>32</v>
      </c>
      <c r="B38" s="8"/>
      <c r="C38" s="65" t="s">
        <v>160</v>
      </c>
      <c r="D38" s="7" t="s">
        <v>66</v>
      </c>
      <c r="E38" s="1" t="s">
        <v>44</v>
      </c>
      <c r="F38" s="1" t="s">
        <v>17</v>
      </c>
      <c r="G38" s="5" t="s">
        <v>129</v>
      </c>
      <c r="H38" s="37">
        <v>32.22</v>
      </c>
      <c r="I38" s="37">
        <f t="shared" si="0"/>
        <v>5</v>
      </c>
      <c r="J38" s="29">
        <v>1</v>
      </c>
      <c r="K38" s="8">
        <v>22</v>
      </c>
      <c r="L38" s="8">
        <v>14</v>
      </c>
      <c r="M38" s="8">
        <v>13</v>
      </c>
      <c r="N38" s="8">
        <v>35</v>
      </c>
      <c r="O38" s="8"/>
      <c r="P38" s="14"/>
      <c r="Q38" s="37"/>
      <c r="R38" s="142"/>
      <c r="S38" s="143"/>
      <c r="T38" s="138">
        <f>IF(I38&gt;3,2*MAX(J38:P38)+2*LARGE(J38:P38,2)+2*LARGE(J38:P38,3),2*J38+2*K38+2*L38+2*M38+2*N38+2*P38)+5*R38+4*S38+H38</f>
        <v>174.22</v>
      </c>
    </row>
    <row r="39" spans="1:20" ht="12.75">
      <c r="A39" s="134">
        <v>33</v>
      </c>
      <c r="B39" s="8"/>
      <c r="C39" s="65" t="s">
        <v>155</v>
      </c>
      <c r="D39" s="7" t="s">
        <v>66</v>
      </c>
      <c r="E39" s="1" t="s">
        <v>45</v>
      </c>
      <c r="F39" s="1" t="s">
        <v>14</v>
      </c>
      <c r="G39" s="5" t="s">
        <v>129</v>
      </c>
      <c r="H39" s="37">
        <v>27.24</v>
      </c>
      <c r="I39" s="37">
        <f t="shared" si="0"/>
        <v>3</v>
      </c>
      <c r="J39" s="29">
        <v>4</v>
      </c>
      <c r="K39" s="8"/>
      <c r="L39" s="8"/>
      <c r="M39" s="8">
        <v>15</v>
      </c>
      <c r="N39" s="8">
        <v>33</v>
      </c>
      <c r="O39" s="8"/>
      <c r="P39" s="14"/>
      <c r="Q39" s="37"/>
      <c r="R39" s="142">
        <v>6</v>
      </c>
      <c r="S39" s="143"/>
      <c r="T39" s="138">
        <f>IF(I39&gt;3,2*MAX(J39:P39)+2*LARGE(J39:P39,2)+2*LARGE(J39:P39,3),2*J39+2*K39+2*L39+2*M39+2*N39+2*P39)+5*R39+4*S39+H39</f>
        <v>161.24</v>
      </c>
    </row>
    <row r="40" spans="1:20" ht="12.75">
      <c r="A40" s="93">
        <v>34</v>
      </c>
      <c r="B40" s="12"/>
      <c r="C40" s="65" t="s">
        <v>100</v>
      </c>
      <c r="D40" s="7" t="s">
        <v>101</v>
      </c>
      <c r="E40" s="1" t="s">
        <v>38</v>
      </c>
      <c r="F40" s="1" t="s">
        <v>14</v>
      </c>
      <c r="G40" s="5" t="s">
        <v>128</v>
      </c>
      <c r="H40" s="37">
        <v>65.96</v>
      </c>
      <c r="I40" s="37">
        <f t="shared" si="0"/>
        <v>2</v>
      </c>
      <c r="J40" s="29"/>
      <c r="K40" s="8"/>
      <c r="L40" s="8">
        <v>6</v>
      </c>
      <c r="M40" s="8"/>
      <c r="N40" s="8">
        <v>38</v>
      </c>
      <c r="O40" s="8"/>
      <c r="P40" s="14"/>
      <c r="Q40" s="37"/>
      <c r="R40" s="142"/>
      <c r="S40" s="143"/>
      <c r="T40" s="138">
        <f>IF(I40&gt;3,2*MAX(J40:P40)+2*LARGE(J40:P40,2)+2*LARGE(J40:P40,3),2*J40+2*K40+2*L40+2*M40+2*N40+2*P40)+5*R40+4*S40+H40</f>
        <v>153.95999999999998</v>
      </c>
    </row>
    <row r="41" spans="1:20" ht="12.75">
      <c r="A41" s="134">
        <v>35</v>
      </c>
      <c r="B41" s="8"/>
      <c r="C41" s="65" t="s">
        <v>109</v>
      </c>
      <c r="D41" s="7" t="s">
        <v>101</v>
      </c>
      <c r="E41" s="1" t="s">
        <v>26</v>
      </c>
      <c r="F41" s="1" t="s">
        <v>9</v>
      </c>
      <c r="G41" s="5" t="s">
        <v>128</v>
      </c>
      <c r="H41" s="37">
        <v>25.66</v>
      </c>
      <c r="I41" s="37">
        <f t="shared" si="0"/>
        <v>4</v>
      </c>
      <c r="J41" s="29"/>
      <c r="K41" s="8">
        <v>6</v>
      </c>
      <c r="L41" s="8">
        <v>6</v>
      </c>
      <c r="M41" s="8">
        <v>10</v>
      </c>
      <c r="N41" s="8">
        <v>40</v>
      </c>
      <c r="O41" s="8"/>
      <c r="P41" s="14"/>
      <c r="Q41" s="37">
        <v>25</v>
      </c>
      <c r="R41" s="142"/>
      <c r="S41" s="143"/>
      <c r="T41" s="138">
        <f>IF(I41&gt;3,2*MAX(J41:P41)+2*LARGE(J41:P41,2)+2*LARGE(J41:P41,3),2*J41+2*K41+2*L41+2*M41+2*N41+2*P41)+5*R41+4*S41+H41</f>
        <v>137.66</v>
      </c>
    </row>
    <row r="42" spans="1:20" ht="12.75">
      <c r="A42" s="93">
        <v>36</v>
      </c>
      <c r="B42" s="8"/>
      <c r="C42" s="65" t="s">
        <v>78</v>
      </c>
      <c r="D42" s="7">
        <v>2003</v>
      </c>
      <c r="E42" s="1" t="s">
        <v>51</v>
      </c>
      <c r="F42" s="1" t="s">
        <v>17</v>
      </c>
      <c r="G42" s="5" t="s">
        <v>128</v>
      </c>
      <c r="H42" s="37"/>
      <c r="I42" s="37">
        <f t="shared" si="0"/>
        <v>2</v>
      </c>
      <c r="J42" s="29"/>
      <c r="K42" s="8"/>
      <c r="L42" s="8">
        <v>30</v>
      </c>
      <c r="M42" s="8">
        <v>33</v>
      </c>
      <c r="N42" s="8"/>
      <c r="O42" s="8"/>
      <c r="P42" s="14"/>
      <c r="Q42" s="37"/>
      <c r="R42" s="142"/>
      <c r="S42" s="143"/>
      <c r="T42" s="138">
        <f>IF(I42&gt;3,2*MAX(J42:P42)+2*LARGE(J42:P42,2)+2*LARGE(J42:P42,3),2*J42+2*K42+2*L42+2*M42+2*N42+2*P42)+5*R42+4*S42+H42</f>
        <v>126</v>
      </c>
    </row>
    <row r="43" spans="1:20" ht="12.75">
      <c r="A43" s="134">
        <v>37</v>
      </c>
      <c r="B43" s="8"/>
      <c r="C43" s="65" t="s">
        <v>208</v>
      </c>
      <c r="D43" s="7" t="s">
        <v>55</v>
      </c>
      <c r="E43" s="1" t="s">
        <v>45</v>
      </c>
      <c r="F43" s="1" t="s">
        <v>14</v>
      </c>
      <c r="G43" s="5" t="s">
        <v>129</v>
      </c>
      <c r="H43" s="37">
        <v>23.08</v>
      </c>
      <c r="I43" s="37">
        <f t="shared" si="0"/>
        <v>3</v>
      </c>
      <c r="J43" s="29"/>
      <c r="K43" s="8"/>
      <c r="L43" s="8">
        <v>7</v>
      </c>
      <c r="M43" s="8">
        <v>7</v>
      </c>
      <c r="N43" s="8">
        <v>34</v>
      </c>
      <c r="O43" s="8"/>
      <c r="P43" s="14"/>
      <c r="Q43" s="37"/>
      <c r="R43" s="142"/>
      <c r="S43" s="143"/>
      <c r="T43" s="138">
        <f>IF(I43&gt;3,2*MAX(J43:P43)+2*LARGE(J43:P43,2)+2*LARGE(J43:P43,3),2*J43+2*K43+2*L43+2*M43+2*N43+2*P43)+5*R43+4*S43+H43</f>
        <v>119.08</v>
      </c>
    </row>
    <row r="44" spans="1:20" ht="12.75">
      <c r="A44" s="93">
        <v>38</v>
      </c>
      <c r="B44" s="8"/>
      <c r="C44" s="65" t="s">
        <v>146</v>
      </c>
      <c r="D44" s="7" t="s">
        <v>66</v>
      </c>
      <c r="E44" s="1" t="s">
        <v>26</v>
      </c>
      <c r="F44" s="1" t="s">
        <v>30</v>
      </c>
      <c r="G44" s="5" t="s">
        <v>128</v>
      </c>
      <c r="H44" s="37"/>
      <c r="I44" s="37">
        <f t="shared" si="0"/>
        <v>3</v>
      </c>
      <c r="J44" s="29">
        <v>6</v>
      </c>
      <c r="K44" s="8">
        <v>26</v>
      </c>
      <c r="L44" s="8">
        <v>25</v>
      </c>
      <c r="M44" s="8"/>
      <c r="N44" s="8"/>
      <c r="O44" s="8"/>
      <c r="P44" s="14"/>
      <c r="Q44" s="37"/>
      <c r="R44" s="142"/>
      <c r="S44" s="143"/>
      <c r="T44" s="138">
        <f>IF(I44&gt;3,2*MAX(J44:P44)+2*LARGE(J44:P44,2)+2*LARGE(J44:P44,3),2*J44+2*K44+2*L44+2*M44+2*N44+2*P44)+5*R44+4*S44+H44</f>
        <v>114</v>
      </c>
    </row>
    <row r="45" spans="1:20" ht="12.75">
      <c r="A45" s="134">
        <v>39</v>
      </c>
      <c r="B45" s="8"/>
      <c r="C45" s="65" t="s">
        <v>117</v>
      </c>
      <c r="D45" s="7" t="s">
        <v>101</v>
      </c>
      <c r="E45" s="1" t="s">
        <v>44</v>
      </c>
      <c r="F45" s="1" t="s">
        <v>17</v>
      </c>
      <c r="G45" s="5" t="s">
        <v>129</v>
      </c>
      <c r="H45" s="37"/>
      <c r="I45" s="37">
        <f t="shared" si="0"/>
        <v>2</v>
      </c>
      <c r="J45" s="29">
        <v>32</v>
      </c>
      <c r="K45" s="8">
        <v>21</v>
      </c>
      <c r="L45" s="8"/>
      <c r="M45" s="8"/>
      <c r="N45" s="8"/>
      <c r="O45" s="8"/>
      <c r="P45" s="14"/>
      <c r="Q45" s="37"/>
      <c r="R45" s="142"/>
      <c r="S45" s="143"/>
      <c r="T45" s="138">
        <f>IF(I45&gt;3,2*MAX(J45:P45)+2*LARGE(J45:P45,2)+2*LARGE(J45:P45,3),2*J45+2*K45+2*L45+2*M45+2*N45+2*P45)+5*R45+4*S45+H45</f>
        <v>106</v>
      </c>
    </row>
    <row r="46" spans="1:20" ht="12.75">
      <c r="A46" s="93">
        <v>40</v>
      </c>
      <c r="B46" s="12"/>
      <c r="C46" s="65" t="s">
        <v>172</v>
      </c>
      <c r="D46" s="7" t="s">
        <v>55</v>
      </c>
      <c r="E46" s="1" t="s">
        <v>29</v>
      </c>
      <c r="F46" s="1" t="s">
        <v>30</v>
      </c>
      <c r="G46" s="5" t="s">
        <v>128</v>
      </c>
      <c r="H46" s="37"/>
      <c r="I46" s="37">
        <f t="shared" si="0"/>
        <v>3</v>
      </c>
      <c r="J46" s="29"/>
      <c r="K46" s="8">
        <v>10</v>
      </c>
      <c r="L46" s="8">
        <v>23</v>
      </c>
      <c r="M46" s="8">
        <v>20</v>
      </c>
      <c r="N46" s="8"/>
      <c r="O46" s="8"/>
      <c r="P46" s="14"/>
      <c r="Q46" s="37"/>
      <c r="R46" s="142"/>
      <c r="S46" s="143"/>
      <c r="T46" s="138">
        <f>IF(I46&gt;3,2*MAX(J46:P46)+2*LARGE(J46:P46,2)+2*LARGE(J46:P46,3),2*J46+2*K46+2*L46+2*M46+2*N46+2*P46)+5*R46+4*S46+H46</f>
        <v>106</v>
      </c>
    </row>
    <row r="47" spans="1:20" ht="12.75">
      <c r="A47" s="134">
        <v>41</v>
      </c>
      <c r="B47" s="12"/>
      <c r="C47" s="65" t="s">
        <v>161</v>
      </c>
      <c r="D47" s="7" t="s">
        <v>181</v>
      </c>
      <c r="E47" s="1" t="s">
        <v>56</v>
      </c>
      <c r="F47" s="1" t="s">
        <v>14</v>
      </c>
      <c r="G47" s="5" t="s">
        <v>128</v>
      </c>
      <c r="H47" s="37">
        <v>20.66</v>
      </c>
      <c r="I47" s="37">
        <f t="shared" si="0"/>
        <v>4</v>
      </c>
      <c r="J47" s="29">
        <v>1</v>
      </c>
      <c r="K47" s="8">
        <v>6</v>
      </c>
      <c r="L47" s="8">
        <v>18</v>
      </c>
      <c r="M47" s="8">
        <v>16</v>
      </c>
      <c r="N47" s="8"/>
      <c r="O47" s="8"/>
      <c r="P47" s="14"/>
      <c r="Q47" s="37">
        <v>23</v>
      </c>
      <c r="R47" s="142"/>
      <c r="S47" s="143"/>
      <c r="T47" s="138">
        <f>IF(I47&gt;3,2*MAX(J47:P47)+2*LARGE(J47:P47,2)+2*LARGE(J47:P47,3),2*J47+2*K47+2*L47+2*M47+2*N47+2*P47)+5*R47+4*S47+H47</f>
        <v>100.66</v>
      </c>
    </row>
    <row r="48" spans="1:20" ht="12.75">
      <c r="A48" s="93">
        <v>42</v>
      </c>
      <c r="B48" s="12"/>
      <c r="C48" s="65" t="s">
        <v>229</v>
      </c>
      <c r="D48" s="7">
        <v>2005</v>
      </c>
      <c r="E48" s="1" t="s">
        <v>113</v>
      </c>
      <c r="F48" s="1" t="s">
        <v>49</v>
      </c>
      <c r="G48" s="5" t="s">
        <v>129</v>
      </c>
      <c r="H48" s="37">
        <v>10.4</v>
      </c>
      <c r="I48" s="37">
        <f t="shared" si="0"/>
        <v>3</v>
      </c>
      <c r="J48" s="29"/>
      <c r="K48" s="8"/>
      <c r="L48" s="8">
        <v>5</v>
      </c>
      <c r="M48" s="8">
        <v>4</v>
      </c>
      <c r="N48" s="8">
        <v>36</v>
      </c>
      <c r="O48" s="8"/>
      <c r="P48" s="14"/>
      <c r="Q48" s="37">
        <v>22.5</v>
      </c>
      <c r="R48" s="142"/>
      <c r="S48" s="143"/>
      <c r="T48" s="138">
        <f>IF(I48&gt;3,2*MAX(J48:P48)+2*LARGE(J48:P48,2)+2*LARGE(J48:P48,3),2*J48+2*K48+2*L48+2*M48+2*N48+2*P48)+5*R48+4*S48+H48</f>
        <v>100.4</v>
      </c>
    </row>
    <row r="49" spans="1:20" ht="12.75">
      <c r="A49" s="134">
        <v>43</v>
      </c>
      <c r="B49" s="12"/>
      <c r="C49" s="65" t="s">
        <v>216</v>
      </c>
      <c r="D49" s="7" t="s">
        <v>105</v>
      </c>
      <c r="E49" s="1" t="s">
        <v>38</v>
      </c>
      <c r="F49" s="1" t="s">
        <v>14</v>
      </c>
      <c r="G49" s="5" t="s">
        <v>129</v>
      </c>
      <c r="H49" s="37">
        <v>34.62</v>
      </c>
      <c r="I49" s="37">
        <f t="shared" si="0"/>
        <v>3</v>
      </c>
      <c r="J49" s="29"/>
      <c r="K49" s="8"/>
      <c r="L49" s="8">
        <v>2</v>
      </c>
      <c r="M49" s="8">
        <v>5</v>
      </c>
      <c r="N49" s="8">
        <v>21</v>
      </c>
      <c r="O49" s="8"/>
      <c r="P49" s="14"/>
      <c r="Q49" s="37"/>
      <c r="R49" s="142"/>
      <c r="S49" s="143"/>
      <c r="T49" s="138">
        <f>IF(I49&gt;3,2*MAX(J49:P49)+2*LARGE(J49:P49,2)+2*LARGE(J49:P49,3),2*J49+2*K49+2*L49+2*M49+2*N49+2*P49)+5*R49+4*S49+H49</f>
        <v>90.62</v>
      </c>
    </row>
    <row r="50" spans="1:20" ht="12.75">
      <c r="A50" s="93">
        <v>44</v>
      </c>
      <c r="B50" s="12"/>
      <c r="C50" s="65" t="s">
        <v>176</v>
      </c>
      <c r="D50" s="7" t="s">
        <v>55</v>
      </c>
      <c r="E50" s="1" t="s">
        <v>116</v>
      </c>
      <c r="F50" s="1" t="s">
        <v>30</v>
      </c>
      <c r="G50" s="5" t="s">
        <v>128</v>
      </c>
      <c r="H50" s="37"/>
      <c r="I50" s="37">
        <f t="shared" si="0"/>
        <v>3</v>
      </c>
      <c r="J50" s="29"/>
      <c r="K50" s="8">
        <v>5</v>
      </c>
      <c r="L50" s="8"/>
      <c r="M50" s="8">
        <v>8</v>
      </c>
      <c r="N50" s="8">
        <v>32</v>
      </c>
      <c r="O50" s="8"/>
      <c r="P50" s="14"/>
      <c r="Q50" s="37"/>
      <c r="R50" s="142"/>
      <c r="S50" s="143"/>
      <c r="T50" s="138">
        <f>IF(I50&gt;3,2*MAX(J50:P50)+2*LARGE(J50:P50,2)+2*LARGE(J50:P50,3),2*J50+2*K50+2*L50+2*M50+2*N50+2*P50)+5*R50+4*S50+H50</f>
        <v>90</v>
      </c>
    </row>
    <row r="51" spans="1:20" ht="12.75">
      <c r="A51" s="134">
        <v>45</v>
      </c>
      <c r="B51" s="12"/>
      <c r="C51" s="65" t="s">
        <v>228</v>
      </c>
      <c r="D51" s="7" t="s">
        <v>105</v>
      </c>
      <c r="E51" s="1" t="s">
        <v>116</v>
      </c>
      <c r="F51" s="1" t="s">
        <v>30</v>
      </c>
      <c r="G51" s="5" t="s">
        <v>128</v>
      </c>
      <c r="H51" s="37"/>
      <c r="I51" s="37">
        <f t="shared" si="0"/>
        <v>2</v>
      </c>
      <c r="J51" s="29">
        <v>33</v>
      </c>
      <c r="K51" s="8"/>
      <c r="L51" s="8"/>
      <c r="M51" s="8">
        <v>11</v>
      </c>
      <c r="N51" s="8"/>
      <c r="O51" s="8"/>
      <c r="P51" s="14"/>
      <c r="Q51" s="37"/>
      <c r="R51" s="142"/>
      <c r="S51" s="143"/>
      <c r="T51" s="138">
        <f>IF(I51&gt;3,2*MAX(J51:P51)+2*LARGE(J51:P51,2)+2*LARGE(J51:P51,3),2*J51+2*K51+2*L51+2*M51+2*N51+2*P51)+5*R51+4*S51+H51</f>
        <v>88</v>
      </c>
    </row>
    <row r="52" spans="1:20" ht="12.75">
      <c r="A52" s="93">
        <v>46</v>
      </c>
      <c r="B52" s="1"/>
      <c r="C52" s="65" t="s">
        <v>205</v>
      </c>
      <c r="D52" s="7" t="s">
        <v>55</v>
      </c>
      <c r="E52" s="1" t="s">
        <v>118</v>
      </c>
      <c r="F52" s="1" t="s">
        <v>14</v>
      </c>
      <c r="G52" s="5" t="s">
        <v>128</v>
      </c>
      <c r="H52" s="37"/>
      <c r="I52" s="37">
        <f t="shared" si="0"/>
        <v>3</v>
      </c>
      <c r="J52" s="29"/>
      <c r="K52" s="8"/>
      <c r="L52" s="8">
        <v>5</v>
      </c>
      <c r="M52" s="8">
        <v>5</v>
      </c>
      <c r="N52" s="8">
        <v>30</v>
      </c>
      <c r="O52" s="8"/>
      <c r="P52" s="14"/>
      <c r="Q52" s="37"/>
      <c r="R52" s="142"/>
      <c r="S52" s="143"/>
      <c r="T52" s="138">
        <f>IF(I52&gt;3,2*MAX(J52:P52)+2*LARGE(J52:P52,2)+2*LARGE(J52:P52,3),2*J52+2*K52+2*L52+2*M52+2*N52+2*P52)+5*R52+4*S52+H52</f>
        <v>80</v>
      </c>
    </row>
    <row r="53" spans="1:20" ht="12.75">
      <c r="A53" s="134">
        <v>47</v>
      </c>
      <c r="B53" s="1"/>
      <c r="C53" s="65" t="s">
        <v>150</v>
      </c>
      <c r="D53" s="7" t="s">
        <v>101</v>
      </c>
      <c r="E53" s="1" t="s">
        <v>113</v>
      </c>
      <c r="F53" s="1" t="s">
        <v>49</v>
      </c>
      <c r="G53" s="5" t="s">
        <v>128</v>
      </c>
      <c r="H53" s="37">
        <v>21.32</v>
      </c>
      <c r="I53" s="37">
        <f t="shared" si="0"/>
        <v>4</v>
      </c>
      <c r="J53" s="29">
        <v>5</v>
      </c>
      <c r="K53" s="8">
        <v>11</v>
      </c>
      <c r="L53" s="8">
        <v>12</v>
      </c>
      <c r="M53" s="8">
        <v>1</v>
      </c>
      <c r="N53" s="8"/>
      <c r="O53" s="8"/>
      <c r="P53" s="14"/>
      <c r="Q53" s="37">
        <v>24</v>
      </c>
      <c r="R53" s="142"/>
      <c r="S53" s="143"/>
      <c r="T53" s="138">
        <f>IF(I53&gt;3,2*MAX(J53:P53)+2*LARGE(J53:P53,2)+2*LARGE(J53:P53,3),2*J53+2*K53+2*L53+2*M53+2*N53+2*P53)+5*R53+4*S53+H53</f>
        <v>77.32</v>
      </c>
    </row>
    <row r="54" spans="1:20" ht="12.75">
      <c r="A54" s="93">
        <v>48</v>
      </c>
      <c r="B54" s="12"/>
      <c r="C54" s="65" t="s">
        <v>149</v>
      </c>
      <c r="D54" s="7" t="s">
        <v>55</v>
      </c>
      <c r="E54" s="1" t="s">
        <v>26</v>
      </c>
      <c r="F54" s="1" t="s">
        <v>9</v>
      </c>
      <c r="G54" s="5" t="s">
        <v>128</v>
      </c>
      <c r="H54" s="37"/>
      <c r="I54" s="37">
        <f t="shared" si="0"/>
        <v>3</v>
      </c>
      <c r="J54" s="29">
        <v>5</v>
      </c>
      <c r="K54" s="8"/>
      <c r="L54" s="8">
        <v>16</v>
      </c>
      <c r="M54" s="8">
        <v>14</v>
      </c>
      <c r="N54" s="8"/>
      <c r="O54" s="8"/>
      <c r="P54" s="14"/>
      <c r="Q54" s="37"/>
      <c r="R54" s="142"/>
      <c r="S54" s="143"/>
      <c r="T54" s="138">
        <f>IF(I54&gt;3,2*MAX(J54:P54)+2*LARGE(J54:P54,2)+2*LARGE(J54:P54,3),2*J54+2*K54+2*L54+2*M54+2*N54+2*P54)+5*R54+4*S54+H54</f>
        <v>70</v>
      </c>
    </row>
    <row r="55" spans="1:20" ht="12.75">
      <c r="A55" s="134">
        <v>49</v>
      </c>
      <c r="B55" s="1"/>
      <c r="C55" s="65" t="s">
        <v>209</v>
      </c>
      <c r="D55" s="7" t="s">
        <v>66</v>
      </c>
      <c r="E55" s="1" t="s">
        <v>33</v>
      </c>
      <c r="F55" s="1" t="s">
        <v>14</v>
      </c>
      <c r="G55" s="5" t="s">
        <v>129</v>
      </c>
      <c r="H55" s="37"/>
      <c r="I55" s="37">
        <f t="shared" si="0"/>
        <v>3</v>
      </c>
      <c r="J55" s="29"/>
      <c r="K55" s="8"/>
      <c r="L55" s="8">
        <v>6</v>
      </c>
      <c r="M55" s="8">
        <v>4</v>
      </c>
      <c r="N55" s="8">
        <v>25</v>
      </c>
      <c r="O55" s="8"/>
      <c r="P55" s="14"/>
      <c r="Q55" s="37"/>
      <c r="R55" s="142"/>
      <c r="S55" s="143"/>
      <c r="T55" s="138">
        <f>IF(I55&gt;3,2*MAX(J55:P55)+2*LARGE(J55:P55,2)+2*LARGE(J55:P55,3),2*J55+2*K55+2*L55+2*M55+2*N55+2*P55)+5*R55+4*S55+H55</f>
        <v>70</v>
      </c>
    </row>
    <row r="56" spans="1:20" ht="12.75">
      <c r="A56" s="93">
        <v>50</v>
      </c>
      <c r="B56" s="1"/>
      <c r="C56" s="65" t="s">
        <v>232</v>
      </c>
      <c r="D56" s="7" t="s">
        <v>55</v>
      </c>
      <c r="E56" s="1" t="s">
        <v>51</v>
      </c>
      <c r="F56" s="1" t="s">
        <v>17</v>
      </c>
      <c r="G56" s="5" t="s">
        <v>128</v>
      </c>
      <c r="H56" s="37"/>
      <c r="I56" s="37">
        <f t="shared" si="0"/>
        <v>2</v>
      </c>
      <c r="J56" s="29"/>
      <c r="K56" s="8"/>
      <c r="L56" s="8"/>
      <c r="M56" s="8">
        <v>6</v>
      </c>
      <c r="N56" s="8">
        <v>28</v>
      </c>
      <c r="O56" s="8"/>
      <c r="P56" s="14"/>
      <c r="Q56" s="37"/>
      <c r="R56" s="142"/>
      <c r="S56" s="143"/>
      <c r="T56" s="138">
        <f>IF(I56&gt;3,2*MAX(J56:P56)+2*LARGE(J56:P56,2)+2*LARGE(J56:P56,3),2*J56+2*K56+2*L56+2*M56+2*N56+2*P56)+5*R56+4*S56+H56</f>
        <v>68</v>
      </c>
    </row>
    <row r="57" spans="1:20" ht="12.75">
      <c r="A57" s="134">
        <v>51</v>
      </c>
      <c r="B57" s="1"/>
      <c r="C57" s="78" t="s">
        <v>231</v>
      </c>
      <c r="D57" s="1" t="s">
        <v>55</v>
      </c>
      <c r="E57" s="1" t="s">
        <v>118</v>
      </c>
      <c r="F57" s="1" t="s">
        <v>14</v>
      </c>
      <c r="G57" s="5" t="s">
        <v>128</v>
      </c>
      <c r="H57" s="37"/>
      <c r="I57" s="37">
        <f t="shared" si="0"/>
        <v>2</v>
      </c>
      <c r="J57" s="29"/>
      <c r="K57" s="8"/>
      <c r="L57" s="8"/>
      <c r="M57" s="8">
        <v>6</v>
      </c>
      <c r="N57" s="8">
        <v>26</v>
      </c>
      <c r="O57" s="8"/>
      <c r="P57" s="14"/>
      <c r="Q57" s="37"/>
      <c r="R57" s="142"/>
      <c r="S57" s="143"/>
      <c r="T57" s="138">
        <f>IF(I57&gt;3,2*MAX(J57:P57)+2*LARGE(J57:P57,2)+2*LARGE(J57:P57,3),2*J57+2*K57+2*L57+2*M57+2*N57+2*P57)+5*R57+4*S57+H57</f>
        <v>64</v>
      </c>
    </row>
    <row r="58" spans="1:20" ht="12.75">
      <c r="A58" s="93">
        <v>52</v>
      </c>
      <c r="B58" s="1"/>
      <c r="C58" s="65" t="s">
        <v>215</v>
      </c>
      <c r="D58" s="7" t="s">
        <v>104</v>
      </c>
      <c r="E58" s="1" t="s">
        <v>121</v>
      </c>
      <c r="F58" s="1" t="s">
        <v>14</v>
      </c>
      <c r="G58" s="5" t="s">
        <v>128</v>
      </c>
      <c r="H58" s="37"/>
      <c r="I58" s="37">
        <f t="shared" si="0"/>
        <v>3</v>
      </c>
      <c r="J58" s="29"/>
      <c r="K58" s="8"/>
      <c r="L58" s="8">
        <v>4</v>
      </c>
      <c r="M58" s="8">
        <v>4</v>
      </c>
      <c r="N58" s="8">
        <v>24</v>
      </c>
      <c r="O58" s="8"/>
      <c r="P58" s="14"/>
      <c r="Q58" s="37">
        <v>21</v>
      </c>
      <c r="R58" s="142"/>
      <c r="S58" s="143"/>
      <c r="T58" s="138">
        <f>IF(I58&gt;3,2*MAX(J58:P58)+2*LARGE(J58:P58,2)+2*LARGE(J58:P58,3),2*J58+2*K58+2*L58+2*M58+2*N58+2*P58)+5*R58+4*S58+H58</f>
        <v>64</v>
      </c>
    </row>
    <row r="59" spans="1:20" ht="12.75">
      <c r="A59" s="134">
        <v>53</v>
      </c>
      <c r="B59" s="1"/>
      <c r="C59" s="65" t="s">
        <v>135</v>
      </c>
      <c r="D59" s="7" t="s">
        <v>105</v>
      </c>
      <c r="E59" s="1" t="s">
        <v>45</v>
      </c>
      <c r="F59" s="1" t="s">
        <v>14</v>
      </c>
      <c r="G59" s="5" t="s">
        <v>129</v>
      </c>
      <c r="H59" s="37"/>
      <c r="I59" s="37">
        <f t="shared" si="0"/>
        <v>2</v>
      </c>
      <c r="J59" s="29">
        <v>21</v>
      </c>
      <c r="K59" s="8"/>
      <c r="L59" s="8">
        <v>11</v>
      </c>
      <c r="M59" s="8"/>
      <c r="N59" s="8"/>
      <c r="O59" s="8"/>
      <c r="P59" s="14"/>
      <c r="Q59" s="37"/>
      <c r="R59" s="142"/>
      <c r="S59" s="143"/>
      <c r="T59" s="138">
        <f>IF(I59&gt;3,2*MAX(J59:P59)+2*LARGE(J59:P59,2)+2*LARGE(J59:P59,3),2*J59+2*K59+2*L59+2*M59+2*N59+2*P59)+5*R59+4*S59+H59</f>
        <v>64</v>
      </c>
    </row>
    <row r="60" spans="1:20" ht="12.75">
      <c r="A60" s="93">
        <v>54</v>
      </c>
      <c r="B60" s="1"/>
      <c r="C60" s="65" t="s">
        <v>108</v>
      </c>
      <c r="D60" s="7" t="s">
        <v>66</v>
      </c>
      <c r="E60" s="1" t="s">
        <v>95</v>
      </c>
      <c r="F60" s="1" t="s">
        <v>14</v>
      </c>
      <c r="G60" s="5" t="s">
        <v>129</v>
      </c>
      <c r="H60" s="37"/>
      <c r="I60" s="37">
        <f t="shared" si="0"/>
        <v>1</v>
      </c>
      <c r="J60" s="29"/>
      <c r="K60" s="8"/>
      <c r="L60" s="8">
        <v>31</v>
      </c>
      <c r="M60" s="8"/>
      <c r="N60" s="8"/>
      <c r="O60" s="8"/>
      <c r="P60" s="14"/>
      <c r="Q60" s="37"/>
      <c r="R60" s="142"/>
      <c r="S60" s="143"/>
      <c r="T60" s="138">
        <f>IF(I60&gt;3,2*MAX(J60:P60)+2*LARGE(J60:P60,2)+2*LARGE(J60:P60,3),2*J60+2*K60+2*L60+2*M60+2*N60+2*P60)+5*R60+4*S60+H60</f>
        <v>62</v>
      </c>
    </row>
    <row r="61" spans="1:20" ht="12.75">
      <c r="A61" s="134">
        <v>55</v>
      </c>
      <c r="B61" s="1"/>
      <c r="C61" s="65" t="s">
        <v>134</v>
      </c>
      <c r="D61" s="7" t="s">
        <v>105</v>
      </c>
      <c r="E61" s="1" t="s">
        <v>44</v>
      </c>
      <c r="F61" s="1" t="s">
        <v>17</v>
      </c>
      <c r="G61" s="5" t="s">
        <v>128</v>
      </c>
      <c r="H61" s="37"/>
      <c r="I61" s="37">
        <f t="shared" si="0"/>
        <v>3</v>
      </c>
      <c r="J61" s="29"/>
      <c r="K61" s="8"/>
      <c r="L61" s="8">
        <v>5</v>
      </c>
      <c r="M61" s="8">
        <v>1</v>
      </c>
      <c r="N61" s="8">
        <v>23</v>
      </c>
      <c r="O61" s="8"/>
      <c r="P61" s="14"/>
      <c r="Q61" s="37">
        <v>20.5</v>
      </c>
      <c r="R61" s="142"/>
      <c r="S61" s="143"/>
      <c r="T61" s="138">
        <f>IF(I61&gt;3,2*MAX(J61:P61)+2*LARGE(J61:P61,2)+2*LARGE(J61:P61,3),2*J61+2*K61+2*L61+2*M61+2*N61+2*P61)+5*R61+4*S61+H61</f>
        <v>58</v>
      </c>
    </row>
    <row r="62" spans="1:20" ht="12.75" customHeight="1">
      <c r="A62" s="93">
        <v>56</v>
      </c>
      <c r="B62" s="12"/>
      <c r="C62" s="65" t="s">
        <v>156</v>
      </c>
      <c r="D62" s="7" t="s">
        <v>55</v>
      </c>
      <c r="E62" s="1" t="s">
        <v>157</v>
      </c>
      <c r="F62" s="1" t="s">
        <v>17</v>
      </c>
      <c r="G62" s="5" t="s">
        <v>128</v>
      </c>
      <c r="H62" s="37"/>
      <c r="I62" s="37">
        <f t="shared" si="0"/>
        <v>3</v>
      </c>
      <c r="J62" s="29">
        <v>4</v>
      </c>
      <c r="K62" s="8"/>
      <c r="L62" s="8">
        <v>13</v>
      </c>
      <c r="M62" s="8">
        <v>12</v>
      </c>
      <c r="N62" s="8"/>
      <c r="O62" s="8"/>
      <c r="P62" s="14"/>
      <c r="Q62" s="37"/>
      <c r="R62" s="142"/>
      <c r="S62" s="143"/>
      <c r="T62" s="138">
        <f>IF(I62&gt;3,2*MAX(J62:P62)+2*LARGE(J62:P62,2)+2*LARGE(J62:P62,3),2*J62+2*K62+2*L62+2*M62+2*N62+2*P62)+5*R62+4*S62+H62</f>
        <v>58</v>
      </c>
    </row>
    <row r="63" spans="1:20" ht="12.75">
      <c r="A63" s="134">
        <v>57</v>
      </c>
      <c r="B63" s="12"/>
      <c r="C63" s="65" t="s">
        <v>206</v>
      </c>
      <c r="D63" s="7" t="s">
        <v>66</v>
      </c>
      <c r="E63" s="1" t="s">
        <v>29</v>
      </c>
      <c r="F63" s="1" t="s">
        <v>30</v>
      </c>
      <c r="G63" s="5" t="s">
        <v>128</v>
      </c>
      <c r="H63" s="37"/>
      <c r="I63" s="37">
        <f t="shared" si="0"/>
        <v>2</v>
      </c>
      <c r="J63" s="29"/>
      <c r="K63" s="8"/>
      <c r="L63" s="8">
        <v>10</v>
      </c>
      <c r="M63" s="8">
        <v>18</v>
      </c>
      <c r="N63" s="8"/>
      <c r="O63" s="8"/>
      <c r="P63" s="14"/>
      <c r="Q63" s="37"/>
      <c r="R63" s="142"/>
      <c r="S63" s="143"/>
      <c r="T63" s="138">
        <f>IF(I63&gt;3,2*MAX(J63:P63)+2*LARGE(J63:P63,2)+2*LARGE(J63:P63,3),2*J63+2*K63+2*L63+2*M63+2*N63+2*P63)+5*R63+4*S63+H63</f>
        <v>56</v>
      </c>
    </row>
    <row r="64" spans="1:20" ht="12.75">
      <c r="A64" s="93">
        <v>58</v>
      </c>
      <c r="B64" s="1"/>
      <c r="C64" s="65" t="s">
        <v>184</v>
      </c>
      <c r="D64" s="7" t="s">
        <v>181</v>
      </c>
      <c r="E64" s="1" t="s">
        <v>13</v>
      </c>
      <c r="F64" s="1" t="s">
        <v>14</v>
      </c>
      <c r="G64" s="5" t="s">
        <v>128</v>
      </c>
      <c r="H64" s="37"/>
      <c r="I64" s="37">
        <f t="shared" si="0"/>
        <v>4</v>
      </c>
      <c r="J64" s="29"/>
      <c r="K64" s="8">
        <v>1</v>
      </c>
      <c r="L64" s="8">
        <v>1</v>
      </c>
      <c r="M64" s="8">
        <v>4</v>
      </c>
      <c r="N64" s="8">
        <v>22</v>
      </c>
      <c r="O64" s="8"/>
      <c r="P64" s="14"/>
      <c r="Q64" s="37"/>
      <c r="R64" s="142"/>
      <c r="S64" s="143"/>
      <c r="T64" s="138">
        <f>IF(I64&gt;3,2*MAX(J64:P64)+2*LARGE(J64:P64,2)+2*LARGE(J64:P64,3),2*J64+2*K64+2*L64+2*M64+2*N64+2*P64)+5*R64+4*S64+H64</f>
        <v>54</v>
      </c>
    </row>
    <row r="65" spans="1:20" ht="12.75">
      <c r="A65" s="134">
        <v>59</v>
      </c>
      <c r="B65" s="1"/>
      <c r="C65" s="65" t="s">
        <v>120</v>
      </c>
      <c r="D65" s="7" t="s">
        <v>101</v>
      </c>
      <c r="E65" s="1" t="s">
        <v>118</v>
      </c>
      <c r="F65" s="1" t="s">
        <v>14</v>
      </c>
      <c r="G65" s="5" t="s">
        <v>129</v>
      </c>
      <c r="H65" s="37"/>
      <c r="I65" s="37">
        <f t="shared" si="0"/>
        <v>3</v>
      </c>
      <c r="J65" s="29"/>
      <c r="K65" s="8"/>
      <c r="L65" s="8">
        <v>1</v>
      </c>
      <c r="M65" s="8">
        <v>4</v>
      </c>
      <c r="N65" s="8">
        <v>21</v>
      </c>
      <c r="O65" s="8"/>
      <c r="P65" s="14"/>
      <c r="Q65" s="37"/>
      <c r="R65" s="142"/>
      <c r="S65" s="143"/>
      <c r="T65" s="138">
        <f>IF(I65&gt;3,2*MAX(J65:P65)+2*LARGE(J65:P65,2)+2*LARGE(J65:P65,3),2*J65+2*K65+2*L65+2*M65+2*N65+2*P65)+5*R65+4*S65+H65</f>
        <v>52</v>
      </c>
    </row>
    <row r="66" spans="1:20" ht="12.75">
      <c r="A66" s="93">
        <v>60</v>
      </c>
      <c r="B66" s="1"/>
      <c r="C66" s="65" t="s">
        <v>275</v>
      </c>
      <c r="D66" s="7" t="s">
        <v>55</v>
      </c>
      <c r="E66" s="1" t="s">
        <v>276</v>
      </c>
      <c r="F66" s="1" t="s">
        <v>167</v>
      </c>
      <c r="G66" s="5" t="s">
        <v>128</v>
      </c>
      <c r="H66" s="37"/>
      <c r="I66" s="37">
        <f t="shared" si="0"/>
        <v>0</v>
      </c>
      <c r="J66" s="29"/>
      <c r="K66" s="8"/>
      <c r="L66" s="8"/>
      <c r="M66" s="8"/>
      <c r="N66" s="8"/>
      <c r="O66" s="8"/>
      <c r="P66" s="14"/>
      <c r="Q66" s="37"/>
      <c r="R66" s="142">
        <v>10</v>
      </c>
      <c r="S66" s="143"/>
      <c r="T66" s="138">
        <f>IF(I66&gt;3,2*MAX(J66:P66)+2*LARGE(J66:P66,2)+2*LARGE(J66:P66,3),2*J66+2*K66+2*L66+2*M66+2*N66+2*P66)+5*R66+4*S66+H66</f>
        <v>50</v>
      </c>
    </row>
    <row r="67" spans="1:20" ht="12.75">
      <c r="A67" s="134">
        <v>61</v>
      </c>
      <c r="B67" s="1"/>
      <c r="C67" s="65" t="s">
        <v>279</v>
      </c>
      <c r="D67" s="7" t="s">
        <v>66</v>
      </c>
      <c r="E67" s="1" t="s">
        <v>114</v>
      </c>
      <c r="F67" s="1" t="s">
        <v>9</v>
      </c>
      <c r="G67" s="5" t="s">
        <v>129</v>
      </c>
      <c r="H67" s="37"/>
      <c r="I67" s="37">
        <f t="shared" si="0"/>
        <v>0</v>
      </c>
      <c r="J67" s="29"/>
      <c r="K67" s="8"/>
      <c r="L67" s="8"/>
      <c r="M67" s="8"/>
      <c r="N67" s="8"/>
      <c r="O67" s="8"/>
      <c r="P67" s="14"/>
      <c r="Q67" s="37"/>
      <c r="R67" s="142">
        <v>10</v>
      </c>
      <c r="S67" s="143"/>
      <c r="T67" s="138">
        <f>IF(I67&gt;3,2*MAX(J67:P67)+2*LARGE(J67:P67,2)+2*LARGE(J67:P67,3),2*J67+2*K67+2*L67+2*M67+2*N67+2*P67)+5*R67+4*S67+H67</f>
        <v>50</v>
      </c>
    </row>
    <row r="68" spans="1:20" ht="12.75">
      <c r="A68" s="93">
        <v>62</v>
      </c>
      <c r="B68" s="1"/>
      <c r="C68" s="65" t="s">
        <v>234</v>
      </c>
      <c r="D68" s="7" t="s">
        <v>105</v>
      </c>
      <c r="E68" s="1" t="s">
        <v>132</v>
      </c>
      <c r="F68" s="1" t="s">
        <v>14</v>
      </c>
      <c r="G68" s="5" t="s">
        <v>128</v>
      </c>
      <c r="H68" s="37"/>
      <c r="I68" s="37">
        <f t="shared" si="0"/>
        <v>2</v>
      </c>
      <c r="J68" s="29"/>
      <c r="K68" s="8"/>
      <c r="L68" s="8"/>
      <c r="M68" s="8">
        <v>5</v>
      </c>
      <c r="N68" s="8">
        <v>20</v>
      </c>
      <c r="O68" s="8"/>
      <c r="P68" s="14"/>
      <c r="Q68" s="37">
        <v>20</v>
      </c>
      <c r="R68" s="142"/>
      <c r="S68" s="143"/>
      <c r="T68" s="138">
        <f>IF(I68&gt;3,2*MAX(J68:P68)+2*LARGE(J68:P68,2)+2*LARGE(J68:P68,3),2*J68+2*K68+2*L68+2*M68+2*N68+2*P68)+5*R68+4*S68+H68</f>
        <v>50</v>
      </c>
    </row>
    <row r="69" spans="1:20" ht="12.75">
      <c r="A69" s="134">
        <v>63</v>
      </c>
      <c r="B69" s="1"/>
      <c r="C69" s="65" t="s">
        <v>221</v>
      </c>
      <c r="D69" s="7" t="s">
        <v>105</v>
      </c>
      <c r="E69" s="1" t="s">
        <v>44</v>
      </c>
      <c r="F69" s="1" t="s">
        <v>17</v>
      </c>
      <c r="G69" s="5" t="s">
        <v>128</v>
      </c>
      <c r="H69" s="37"/>
      <c r="I69" s="37">
        <f t="shared" si="0"/>
        <v>3</v>
      </c>
      <c r="J69" s="29"/>
      <c r="K69" s="8"/>
      <c r="L69" s="8">
        <v>1</v>
      </c>
      <c r="M69" s="8">
        <v>2</v>
      </c>
      <c r="N69" s="8">
        <v>18</v>
      </c>
      <c r="O69" s="8"/>
      <c r="P69" s="14"/>
      <c r="Q69" s="37">
        <v>19</v>
      </c>
      <c r="R69" s="142"/>
      <c r="S69" s="143"/>
      <c r="T69" s="138">
        <f>IF(I69&gt;3,2*MAX(J69:P69)+2*LARGE(J69:P69,2)+2*LARGE(J69:P69,3),2*J69+2*K69+2*L69+2*M69+2*N69+2*P69)+5*R69+4*S69+H69</f>
        <v>42</v>
      </c>
    </row>
    <row r="70" spans="1:20" ht="12.75">
      <c r="A70" s="93">
        <v>64</v>
      </c>
      <c r="B70" s="1"/>
      <c r="C70" s="65" t="s">
        <v>235</v>
      </c>
      <c r="D70" s="7" t="s">
        <v>101</v>
      </c>
      <c r="E70" s="1" t="s">
        <v>132</v>
      </c>
      <c r="F70" s="1" t="s">
        <v>14</v>
      </c>
      <c r="G70" s="5" t="s">
        <v>128</v>
      </c>
      <c r="H70" s="37"/>
      <c r="I70" s="37">
        <f t="shared" si="0"/>
        <v>2</v>
      </c>
      <c r="J70" s="29"/>
      <c r="K70" s="8"/>
      <c r="L70" s="8"/>
      <c r="M70" s="8">
        <v>4</v>
      </c>
      <c r="N70" s="8">
        <v>14</v>
      </c>
      <c r="O70" s="8"/>
      <c r="P70" s="14"/>
      <c r="Q70" s="37"/>
      <c r="R70" s="142"/>
      <c r="S70" s="143"/>
      <c r="T70" s="138">
        <f>IF(I70&gt;3,2*MAX(J70:P70)+2*LARGE(J70:P70,2)+2*LARGE(J70:P70,3),2*J70+2*K70+2*L70+2*M70+2*N70+2*P70)+5*R70+4*S70+H70</f>
        <v>36</v>
      </c>
    </row>
    <row r="71" spans="1:20" ht="12.75">
      <c r="A71" s="134">
        <v>65</v>
      </c>
      <c r="B71" s="1"/>
      <c r="C71" s="65" t="s">
        <v>220</v>
      </c>
      <c r="D71" s="7" t="s">
        <v>55</v>
      </c>
      <c r="E71" s="1" t="s">
        <v>118</v>
      </c>
      <c r="F71" s="1" t="s">
        <v>14</v>
      </c>
      <c r="G71" s="5" t="s">
        <v>128</v>
      </c>
      <c r="H71" s="37"/>
      <c r="I71" s="37">
        <f t="shared" si="0"/>
        <v>3</v>
      </c>
      <c r="J71" s="29"/>
      <c r="K71" s="8"/>
      <c r="L71" s="8">
        <v>1</v>
      </c>
      <c r="M71" s="8">
        <v>1</v>
      </c>
      <c r="N71" s="8">
        <v>15</v>
      </c>
      <c r="O71" s="8"/>
      <c r="P71" s="14"/>
      <c r="Q71" s="37"/>
      <c r="R71" s="142"/>
      <c r="S71" s="143"/>
      <c r="T71" s="138">
        <f>IF(I71&gt;3,2*MAX(J71:P71)+2*LARGE(J71:P71,2)+2*LARGE(J71:P71,3),2*J71+2*K71+2*L71+2*M71+2*N71+2*P71)+5*R71+4*S71+H71</f>
        <v>34</v>
      </c>
    </row>
    <row r="72" spans="1:20" ht="12.75">
      <c r="A72" s="93">
        <v>66</v>
      </c>
      <c r="B72" s="1"/>
      <c r="C72" s="65" t="s">
        <v>250</v>
      </c>
      <c r="D72" s="7" t="s">
        <v>66</v>
      </c>
      <c r="E72" s="1" t="s">
        <v>118</v>
      </c>
      <c r="F72" s="1" t="s">
        <v>14</v>
      </c>
      <c r="G72" s="5" t="s">
        <v>128</v>
      </c>
      <c r="H72" s="37"/>
      <c r="I72" s="37">
        <f t="shared" si="0"/>
        <v>2</v>
      </c>
      <c r="J72" s="29"/>
      <c r="K72" s="8"/>
      <c r="L72" s="8"/>
      <c r="M72" s="8">
        <v>1</v>
      </c>
      <c r="N72" s="8">
        <v>16</v>
      </c>
      <c r="O72" s="8"/>
      <c r="P72" s="14"/>
      <c r="Q72" s="37"/>
      <c r="R72" s="142"/>
      <c r="S72" s="143"/>
      <c r="T72" s="138">
        <f>IF(I72&gt;3,2*MAX(J72:P72)+2*LARGE(J72:P72,2)+2*LARGE(J72:P72,3),2*J72+2*K72+2*L72+2*M72+2*N72+2*P72)+5*R72+4*S72+H72</f>
        <v>34</v>
      </c>
    </row>
    <row r="73" spans="1:20" ht="12.75">
      <c r="A73" s="134">
        <v>67</v>
      </c>
      <c r="B73" s="1"/>
      <c r="C73" s="65" t="s">
        <v>278</v>
      </c>
      <c r="D73" s="7" t="s">
        <v>55</v>
      </c>
      <c r="E73" s="1" t="s">
        <v>114</v>
      </c>
      <c r="F73" s="1" t="s">
        <v>9</v>
      </c>
      <c r="G73" s="5" t="s">
        <v>128</v>
      </c>
      <c r="H73" s="37"/>
      <c r="I73" s="37">
        <f aca="true" t="shared" si="1" ref="I73:I136">COUNT(J73:P73)</f>
        <v>0</v>
      </c>
      <c r="J73" s="29"/>
      <c r="K73" s="8"/>
      <c r="L73" s="8"/>
      <c r="M73" s="8"/>
      <c r="N73" s="8"/>
      <c r="O73" s="8"/>
      <c r="P73" s="14"/>
      <c r="Q73" s="37"/>
      <c r="R73" s="142">
        <v>6</v>
      </c>
      <c r="S73" s="143"/>
      <c r="T73" s="138">
        <f>IF(I73&gt;3,2*MAX(J73:P73)+2*LARGE(J73:P73,2)+2*LARGE(J73:P73,3),2*J73+2*K73+2*L73+2*M73+2*N73+2*P73)+5*R73+4*S73+H73</f>
        <v>30</v>
      </c>
    </row>
    <row r="74" spans="1:20" ht="12.75">
      <c r="A74" s="93">
        <v>68</v>
      </c>
      <c r="B74" s="1"/>
      <c r="C74" s="65" t="s">
        <v>164</v>
      </c>
      <c r="D74" s="7" t="s">
        <v>104</v>
      </c>
      <c r="E74" s="1" t="s">
        <v>113</v>
      </c>
      <c r="F74" s="1" t="s">
        <v>49</v>
      </c>
      <c r="G74" s="5" t="s">
        <v>128</v>
      </c>
      <c r="H74" s="37"/>
      <c r="I74" s="37">
        <f t="shared" si="1"/>
        <v>4</v>
      </c>
      <c r="J74" s="29">
        <v>1</v>
      </c>
      <c r="K74" s="8">
        <v>1</v>
      </c>
      <c r="L74" s="8">
        <v>1</v>
      </c>
      <c r="M74" s="8"/>
      <c r="N74" s="8">
        <v>13</v>
      </c>
      <c r="O74" s="8"/>
      <c r="P74" s="14"/>
      <c r="Q74" s="37">
        <v>16.5</v>
      </c>
      <c r="R74" s="142"/>
      <c r="S74" s="143"/>
      <c r="T74" s="138">
        <f>IF(I74&gt;3,2*MAX(J74:P74)+2*LARGE(J74:P74,2)+2*LARGE(J74:P74,3),2*J74+2*K74+2*L74+2*M74+2*N74+2*P74)+5*R74+4*S74+H74</f>
        <v>30</v>
      </c>
    </row>
    <row r="75" spans="1:20" ht="12.75">
      <c r="A75" s="134">
        <v>69</v>
      </c>
      <c r="B75" s="1"/>
      <c r="C75" s="65" t="s">
        <v>277</v>
      </c>
      <c r="D75" s="7" t="s">
        <v>55</v>
      </c>
      <c r="E75" s="1" t="s">
        <v>142</v>
      </c>
      <c r="F75" s="1" t="s">
        <v>17</v>
      </c>
      <c r="G75" s="5" t="s">
        <v>129</v>
      </c>
      <c r="H75" s="37"/>
      <c r="I75" s="37">
        <f t="shared" si="1"/>
        <v>0</v>
      </c>
      <c r="J75" s="29"/>
      <c r="K75" s="8"/>
      <c r="L75" s="8"/>
      <c r="M75" s="8"/>
      <c r="N75" s="8"/>
      <c r="O75" s="8"/>
      <c r="P75" s="14"/>
      <c r="Q75" s="37"/>
      <c r="R75" s="142">
        <v>6</v>
      </c>
      <c r="S75" s="143"/>
      <c r="T75" s="138">
        <f>IF(I75&gt;3,2*MAX(J75:P75)+2*LARGE(J75:P75,2)+2*LARGE(J75:P75,3),2*J75+2*K75+2*L75+2*M75+2*N75+2*P75)+5*R75+4*S75+H75</f>
        <v>30</v>
      </c>
    </row>
    <row r="76" spans="1:20" ht="12.75">
      <c r="A76" s="93">
        <v>70</v>
      </c>
      <c r="B76" s="1"/>
      <c r="C76" s="65" t="s">
        <v>207</v>
      </c>
      <c r="D76" s="7" t="s">
        <v>66</v>
      </c>
      <c r="E76" s="1" t="s">
        <v>124</v>
      </c>
      <c r="F76" s="1" t="s">
        <v>14</v>
      </c>
      <c r="G76" s="5" t="s">
        <v>128</v>
      </c>
      <c r="H76" s="37"/>
      <c r="I76" s="37">
        <f t="shared" si="1"/>
        <v>2</v>
      </c>
      <c r="J76" s="29"/>
      <c r="K76" s="8"/>
      <c r="L76" s="8">
        <v>8</v>
      </c>
      <c r="M76" s="8">
        <v>6</v>
      </c>
      <c r="N76" s="8"/>
      <c r="O76" s="8"/>
      <c r="P76" s="14"/>
      <c r="Q76" s="37"/>
      <c r="R76" s="142"/>
      <c r="S76" s="143"/>
      <c r="T76" s="138">
        <f>IF(I76&gt;3,2*MAX(J76:P76)+2*LARGE(J76:P76,2)+2*LARGE(J76:P76,3),2*J76+2*K76+2*L76+2*M76+2*N76+2*P76)+5*R76+4*S76+H76</f>
        <v>28</v>
      </c>
    </row>
    <row r="77" spans="1:20" ht="12.75">
      <c r="A77" s="134">
        <v>71</v>
      </c>
      <c r="B77" s="1"/>
      <c r="C77" s="65" t="s">
        <v>125</v>
      </c>
      <c r="D77" s="7" t="s">
        <v>101</v>
      </c>
      <c r="E77" s="1" t="s">
        <v>124</v>
      </c>
      <c r="F77" s="1" t="s">
        <v>14</v>
      </c>
      <c r="G77" s="5" t="s">
        <v>128</v>
      </c>
      <c r="H77" s="37"/>
      <c r="I77" s="37">
        <f t="shared" si="1"/>
        <v>2</v>
      </c>
      <c r="J77" s="29"/>
      <c r="K77" s="8"/>
      <c r="L77" s="8">
        <v>6</v>
      </c>
      <c r="M77" s="8">
        <v>7</v>
      </c>
      <c r="N77" s="8"/>
      <c r="O77" s="8"/>
      <c r="P77" s="14"/>
      <c r="Q77" s="37"/>
      <c r="R77" s="142"/>
      <c r="S77" s="143"/>
      <c r="T77" s="138">
        <f>IF(I77&gt;3,2*MAX(J77:P77)+2*LARGE(J77:P77,2)+2*LARGE(J77:P77,3),2*J77+2*K77+2*L77+2*M77+2*N77+2*P77)+5*R77+4*S77+H77</f>
        <v>26</v>
      </c>
    </row>
    <row r="78" spans="1:20" ht="12.75">
      <c r="A78" s="93">
        <v>72</v>
      </c>
      <c r="B78" s="1"/>
      <c r="C78" s="65" t="s">
        <v>173</v>
      </c>
      <c r="D78" s="7" t="s">
        <v>66</v>
      </c>
      <c r="E78" s="1" t="s">
        <v>116</v>
      </c>
      <c r="F78" s="1" t="s">
        <v>30</v>
      </c>
      <c r="G78" s="5" t="s">
        <v>128</v>
      </c>
      <c r="H78" s="37"/>
      <c r="I78" s="37">
        <f t="shared" si="1"/>
        <v>2</v>
      </c>
      <c r="J78" s="29"/>
      <c r="K78" s="8">
        <v>8</v>
      </c>
      <c r="L78" s="8">
        <v>5</v>
      </c>
      <c r="M78" s="8"/>
      <c r="N78" s="8"/>
      <c r="O78" s="8"/>
      <c r="P78" s="14"/>
      <c r="Q78" s="37"/>
      <c r="R78" s="142"/>
      <c r="S78" s="143"/>
      <c r="T78" s="138">
        <f>IF(I78&gt;3,2*MAX(J78:P78)+2*LARGE(J78:P78,2)+2*LARGE(J78:P78,3),2*J78+2*K78+2*L78+2*M78+2*N78+2*P78)+5*R78+4*S78+H78</f>
        <v>26</v>
      </c>
    </row>
    <row r="79" spans="1:20" ht="12.75">
      <c r="A79" s="134">
        <v>73</v>
      </c>
      <c r="B79" s="1"/>
      <c r="C79" s="65" t="s">
        <v>227</v>
      </c>
      <c r="D79" s="7" t="s">
        <v>104</v>
      </c>
      <c r="E79" s="1" t="s">
        <v>121</v>
      </c>
      <c r="F79" s="1" t="s">
        <v>14</v>
      </c>
      <c r="G79" s="5" t="s">
        <v>128</v>
      </c>
      <c r="H79" s="37"/>
      <c r="I79" s="37">
        <f t="shared" si="1"/>
        <v>2</v>
      </c>
      <c r="J79" s="29"/>
      <c r="K79" s="8"/>
      <c r="L79" s="8">
        <v>1</v>
      </c>
      <c r="M79" s="8"/>
      <c r="N79" s="8">
        <v>12</v>
      </c>
      <c r="O79" s="8"/>
      <c r="P79" s="14"/>
      <c r="Q79" s="37">
        <v>3</v>
      </c>
      <c r="R79" s="142"/>
      <c r="S79" s="143"/>
      <c r="T79" s="138">
        <f>IF(I79&gt;3,2*MAX(J79:P79)+2*LARGE(J79:P79,2)+2*LARGE(J79:P79,3),2*J79+2*K79+2*L79+2*M79+2*N79+2*P79)+5*R79+4*S79+H79</f>
        <v>26</v>
      </c>
    </row>
    <row r="80" spans="1:20" ht="12.75">
      <c r="A80" s="93">
        <v>74</v>
      </c>
      <c r="B80" s="1"/>
      <c r="C80" s="65" t="s">
        <v>119</v>
      </c>
      <c r="D80" s="7" t="s">
        <v>101</v>
      </c>
      <c r="E80" s="1" t="s">
        <v>36</v>
      </c>
      <c r="F80" s="1" t="s">
        <v>14</v>
      </c>
      <c r="G80" s="5" t="s">
        <v>128</v>
      </c>
      <c r="H80" s="37"/>
      <c r="I80" s="37">
        <f t="shared" si="1"/>
        <v>2</v>
      </c>
      <c r="J80" s="29"/>
      <c r="K80" s="8"/>
      <c r="L80" s="8">
        <v>7</v>
      </c>
      <c r="M80" s="8">
        <v>4</v>
      </c>
      <c r="N80" s="8"/>
      <c r="O80" s="8"/>
      <c r="P80" s="14"/>
      <c r="Q80" s="37">
        <v>22</v>
      </c>
      <c r="R80" s="142"/>
      <c r="S80" s="143"/>
      <c r="T80" s="138">
        <f>IF(I80&gt;3,2*MAX(J80:P80)+2*LARGE(J80:P80,2)+2*LARGE(J80:P80,3),2*J80+2*K80+2*L80+2*M80+2*N80+2*P80)+5*R80+4*S80+H80</f>
        <v>22</v>
      </c>
    </row>
    <row r="81" spans="1:20" ht="12.75">
      <c r="A81" s="134">
        <v>75</v>
      </c>
      <c r="B81" s="1"/>
      <c r="C81" s="65" t="s">
        <v>210</v>
      </c>
      <c r="D81" s="7" t="s">
        <v>55</v>
      </c>
      <c r="E81" s="1" t="s">
        <v>113</v>
      </c>
      <c r="F81" s="1" t="s">
        <v>49</v>
      </c>
      <c r="G81" s="5" t="s">
        <v>128</v>
      </c>
      <c r="H81" s="37"/>
      <c r="I81" s="37">
        <f t="shared" si="1"/>
        <v>2</v>
      </c>
      <c r="J81" s="29"/>
      <c r="K81" s="8"/>
      <c r="L81" s="8">
        <v>5</v>
      </c>
      <c r="M81" s="8">
        <v>5</v>
      </c>
      <c r="N81" s="8"/>
      <c r="O81" s="8"/>
      <c r="P81" s="14"/>
      <c r="Q81" s="37"/>
      <c r="R81" s="142"/>
      <c r="S81" s="143"/>
      <c r="T81" s="138">
        <f>IF(I81&gt;3,2*MAX(J81:P81)+2*LARGE(J81:P81,2)+2*LARGE(J81:P81,3),2*J81+2*K81+2*L81+2*M81+2*N81+2*P81)+5*R81+4*S81+H81</f>
        <v>20</v>
      </c>
    </row>
    <row r="82" spans="1:20" ht="12.75">
      <c r="A82" s="93">
        <v>76</v>
      </c>
      <c r="B82" s="1"/>
      <c r="C82" s="65" t="s">
        <v>267</v>
      </c>
      <c r="D82" s="7" t="s">
        <v>55</v>
      </c>
      <c r="E82" s="1" t="s">
        <v>132</v>
      </c>
      <c r="F82" s="1" t="s">
        <v>14</v>
      </c>
      <c r="G82" s="5" t="s">
        <v>129</v>
      </c>
      <c r="H82" s="37"/>
      <c r="I82" s="37">
        <f t="shared" si="1"/>
        <v>1</v>
      </c>
      <c r="J82" s="29"/>
      <c r="K82" s="8"/>
      <c r="L82" s="8"/>
      <c r="M82" s="8"/>
      <c r="N82" s="8">
        <v>10</v>
      </c>
      <c r="O82" s="8"/>
      <c r="P82" s="14"/>
      <c r="Q82" s="37"/>
      <c r="R82" s="142"/>
      <c r="S82" s="143"/>
      <c r="T82" s="138">
        <f>IF(I82&gt;3,2*MAX(J82:P82)+2*LARGE(J82:P82,2)+2*LARGE(J82:P82,3),2*J82+2*K82+2*L82+2*M82+2*N82+2*P82)+5*R82+4*S82+H82</f>
        <v>20</v>
      </c>
    </row>
    <row r="83" spans="1:20" ht="12.75">
      <c r="A83" s="134">
        <v>77</v>
      </c>
      <c r="B83" s="1"/>
      <c r="C83" s="65" t="s">
        <v>212</v>
      </c>
      <c r="D83" s="7" t="s">
        <v>66</v>
      </c>
      <c r="E83" s="1" t="s">
        <v>44</v>
      </c>
      <c r="F83" s="1" t="s">
        <v>17</v>
      </c>
      <c r="G83" s="5" t="s">
        <v>128</v>
      </c>
      <c r="H83" s="37"/>
      <c r="I83" s="37">
        <f t="shared" si="1"/>
        <v>2</v>
      </c>
      <c r="J83" s="29"/>
      <c r="K83" s="8"/>
      <c r="L83" s="8">
        <v>5</v>
      </c>
      <c r="M83" s="8">
        <v>5</v>
      </c>
      <c r="N83" s="8"/>
      <c r="O83" s="8"/>
      <c r="P83" s="14"/>
      <c r="Q83" s="37"/>
      <c r="R83" s="142"/>
      <c r="S83" s="143"/>
      <c r="T83" s="138">
        <f>IF(I83&gt;3,2*MAX(J83:P83)+2*LARGE(J83:P83,2)+2*LARGE(J83:P83,3),2*J83+2*K83+2*L83+2*M83+2*N83+2*P83)+5*R83+4*S83+H83</f>
        <v>20</v>
      </c>
    </row>
    <row r="84" spans="1:20" ht="12.75">
      <c r="A84" s="93">
        <v>78</v>
      </c>
      <c r="B84" s="1"/>
      <c r="C84" s="65" t="s">
        <v>213</v>
      </c>
      <c r="D84" s="7" t="s">
        <v>66</v>
      </c>
      <c r="E84" s="12" t="s">
        <v>44</v>
      </c>
      <c r="F84" s="12" t="s">
        <v>17</v>
      </c>
      <c r="G84" s="45" t="s">
        <v>129</v>
      </c>
      <c r="H84" s="37"/>
      <c r="I84" s="37">
        <f t="shared" si="1"/>
        <v>2</v>
      </c>
      <c r="J84" s="29"/>
      <c r="K84" s="8"/>
      <c r="L84" s="8">
        <v>4</v>
      </c>
      <c r="M84" s="8">
        <v>5</v>
      </c>
      <c r="N84" s="8"/>
      <c r="O84" s="8"/>
      <c r="P84" s="14"/>
      <c r="Q84" s="37"/>
      <c r="R84" s="142"/>
      <c r="S84" s="143"/>
      <c r="T84" s="138">
        <f>IF(I84&gt;3,2*MAX(J84:P84)+2*LARGE(J84:P84,2)+2*LARGE(J84:P84,3),2*J84+2*K84+2*L84+2*M84+2*N84+2*P84)+5*R84+4*S84+H84</f>
        <v>18</v>
      </c>
    </row>
    <row r="85" spans="1:20" ht="12.75">
      <c r="A85" s="134">
        <v>79</v>
      </c>
      <c r="B85" s="1"/>
      <c r="C85" s="65" t="s">
        <v>175</v>
      </c>
      <c r="D85" s="7" t="s">
        <v>101</v>
      </c>
      <c r="E85" s="1" t="s">
        <v>29</v>
      </c>
      <c r="F85" s="1" t="s">
        <v>30</v>
      </c>
      <c r="G85" s="5" t="s">
        <v>128</v>
      </c>
      <c r="H85" s="37"/>
      <c r="I85" s="37">
        <f t="shared" si="1"/>
        <v>2</v>
      </c>
      <c r="J85" s="29"/>
      <c r="K85" s="8">
        <v>5</v>
      </c>
      <c r="L85" s="8">
        <v>4</v>
      </c>
      <c r="M85" s="8"/>
      <c r="N85" s="8"/>
      <c r="O85" s="8"/>
      <c r="P85" s="14"/>
      <c r="Q85" s="37"/>
      <c r="R85" s="142"/>
      <c r="S85" s="143"/>
      <c r="T85" s="138">
        <f>IF(I85&gt;3,2*MAX(J85:P85)+2*LARGE(J85:P85,2)+2*LARGE(J85:P85,3),2*J85+2*K85+2*L85+2*M85+2*N85+2*P85)+5*R85+4*S85+H85</f>
        <v>18</v>
      </c>
    </row>
    <row r="86" spans="1:20" ht="12.75">
      <c r="A86" s="93">
        <v>80</v>
      </c>
      <c r="B86" s="1"/>
      <c r="C86" s="65" t="s">
        <v>110</v>
      </c>
      <c r="D86" s="7" t="s">
        <v>101</v>
      </c>
      <c r="E86" s="1" t="s">
        <v>38</v>
      </c>
      <c r="F86" s="1" t="s">
        <v>14</v>
      </c>
      <c r="G86" s="5" t="s">
        <v>128</v>
      </c>
      <c r="H86" s="37"/>
      <c r="I86" s="37">
        <f t="shared" si="1"/>
        <v>2</v>
      </c>
      <c r="J86" s="29"/>
      <c r="K86" s="8"/>
      <c r="L86" s="8">
        <v>4</v>
      </c>
      <c r="M86" s="8">
        <v>5</v>
      </c>
      <c r="N86" s="8"/>
      <c r="O86" s="8"/>
      <c r="P86" s="14"/>
      <c r="Q86" s="37">
        <v>21.5</v>
      </c>
      <c r="R86" s="142"/>
      <c r="S86" s="143"/>
      <c r="T86" s="138">
        <f>IF(I86&gt;3,2*MAX(J86:P86)+2*LARGE(J86:P86,2)+2*LARGE(J86:P86,3),2*J86+2*K86+2*L86+2*M86+2*N86+2*P86)+5*R86+4*S86+H86</f>
        <v>18</v>
      </c>
    </row>
    <row r="87" spans="1:20" ht="12.75">
      <c r="A87" s="134">
        <v>81</v>
      </c>
      <c r="B87" s="1"/>
      <c r="C87" s="65" t="s">
        <v>144</v>
      </c>
      <c r="D87" s="7" t="s">
        <v>55</v>
      </c>
      <c r="E87" s="1" t="s">
        <v>145</v>
      </c>
      <c r="F87" s="1" t="s">
        <v>167</v>
      </c>
      <c r="G87" s="5" t="s">
        <v>128</v>
      </c>
      <c r="H87" s="37"/>
      <c r="I87" s="37">
        <f t="shared" si="1"/>
        <v>1</v>
      </c>
      <c r="J87" s="29">
        <v>8</v>
      </c>
      <c r="K87" s="8"/>
      <c r="L87" s="8"/>
      <c r="M87" s="8"/>
      <c r="N87" s="8"/>
      <c r="O87" s="8"/>
      <c r="P87" s="14"/>
      <c r="Q87" s="37"/>
      <c r="R87" s="142"/>
      <c r="S87" s="143"/>
      <c r="T87" s="138">
        <f>IF(I87&gt;3,2*MAX(J87:P87)+2*LARGE(J87:P87,2)+2*LARGE(J87:P87,3),2*J87+2*K87+2*L87+2*M87+2*N87+2*P87)+5*R87+4*S87+H87</f>
        <v>16</v>
      </c>
    </row>
    <row r="88" spans="1:20" ht="12.75">
      <c r="A88" s="93">
        <v>82</v>
      </c>
      <c r="B88" s="1"/>
      <c r="C88" s="65" t="s">
        <v>246</v>
      </c>
      <c r="D88" s="7">
        <v>2005</v>
      </c>
      <c r="E88" s="1" t="s">
        <v>44</v>
      </c>
      <c r="F88" s="1" t="s">
        <v>17</v>
      </c>
      <c r="G88" s="5" t="s">
        <v>129</v>
      </c>
      <c r="H88" s="37">
        <v>12</v>
      </c>
      <c r="I88" s="37">
        <f t="shared" si="1"/>
        <v>2</v>
      </c>
      <c r="J88" s="29"/>
      <c r="K88" s="8"/>
      <c r="L88" s="8">
        <v>1</v>
      </c>
      <c r="M88" s="8"/>
      <c r="N88" s="8">
        <v>1</v>
      </c>
      <c r="O88" s="8"/>
      <c r="P88" s="14"/>
      <c r="Q88" s="37">
        <v>10.5</v>
      </c>
      <c r="R88" s="142"/>
      <c r="S88" s="143"/>
      <c r="T88" s="138">
        <f>IF(I88&gt;3,2*MAX(J88:P88)+2*LARGE(J88:P88,2)+2*LARGE(J88:P88,3),2*J88+2*K88+2*L88+2*M88+2*N88+2*P88)+5*R88+4*S88+H88</f>
        <v>16</v>
      </c>
    </row>
    <row r="89" spans="1:20" ht="12.75">
      <c r="A89" s="134">
        <v>83</v>
      </c>
      <c r="B89" s="1"/>
      <c r="C89" s="65" t="s">
        <v>268</v>
      </c>
      <c r="D89" s="7" t="s">
        <v>101</v>
      </c>
      <c r="E89" s="1" t="s">
        <v>51</v>
      </c>
      <c r="F89" s="1" t="s">
        <v>17</v>
      </c>
      <c r="G89" s="5" t="s">
        <v>129</v>
      </c>
      <c r="H89" s="37"/>
      <c r="I89" s="37">
        <f t="shared" si="1"/>
        <v>1</v>
      </c>
      <c r="J89" s="29"/>
      <c r="K89" s="8"/>
      <c r="L89" s="8"/>
      <c r="M89" s="8"/>
      <c r="N89" s="8">
        <v>8</v>
      </c>
      <c r="O89" s="8"/>
      <c r="P89" s="14"/>
      <c r="Q89" s="37"/>
      <c r="R89" s="142"/>
      <c r="S89" s="143"/>
      <c r="T89" s="138">
        <f>IF(I89&gt;3,2*MAX(J89:P89)+2*LARGE(J89:P89,2)+2*LARGE(J89:P89,3),2*J89+2*K89+2*L89+2*M89+2*N89+2*P89)+5*R89+4*S89+H89</f>
        <v>16</v>
      </c>
    </row>
    <row r="90" spans="1:20" ht="12.75">
      <c r="A90" s="93">
        <v>84</v>
      </c>
      <c r="B90" s="1"/>
      <c r="C90" s="65" t="s">
        <v>214</v>
      </c>
      <c r="D90" s="7" t="s">
        <v>101</v>
      </c>
      <c r="E90" s="1" t="s">
        <v>95</v>
      </c>
      <c r="F90" s="1" t="s">
        <v>14</v>
      </c>
      <c r="G90" s="5" t="s">
        <v>128</v>
      </c>
      <c r="H90" s="37"/>
      <c r="I90" s="37">
        <f t="shared" si="1"/>
        <v>2</v>
      </c>
      <c r="J90" s="29"/>
      <c r="K90" s="8"/>
      <c r="L90" s="8">
        <v>4</v>
      </c>
      <c r="M90" s="8">
        <v>4</v>
      </c>
      <c r="N90" s="8"/>
      <c r="O90" s="8"/>
      <c r="P90" s="14"/>
      <c r="Q90" s="37"/>
      <c r="R90" s="142"/>
      <c r="S90" s="143"/>
      <c r="T90" s="138">
        <f>IF(I90&gt;3,2*MAX(J90:P90)+2*LARGE(J90:P90,2)+2*LARGE(J90:P90,3),2*J90+2*K90+2*L90+2*M90+2*N90+2*P90)+5*R90+4*S90+H90</f>
        <v>16</v>
      </c>
    </row>
    <row r="91" spans="1:20" ht="12.75">
      <c r="A91" s="134">
        <v>85</v>
      </c>
      <c r="B91" s="1"/>
      <c r="C91" s="65" t="s">
        <v>122</v>
      </c>
      <c r="D91" s="7" t="s">
        <v>101</v>
      </c>
      <c r="E91" s="1" t="s">
        <v>36</v>
      </c>
      <c r="F91" s="1" t="s">
        <v>14</v>
      </c>
      <c r="G91" s="5" t="s">
        <v>128</v>
      </c>
      <c r="H91" s="37"/>
      <c r="I91" s="37">
        <f t="shared" si="1"/>
        <v>2</v>
      </c>
      <c r="J91" s="29"/>
      <c r="K91" s="8"/>
      <c r="L91" s="8">
        <v>3</v>
      </c>
      <c r="M91" s="8">
        <v>4</v>
      </c>
      <c r="N91" s="8"/>
      <c r="O91" s="8"/>
      <c r="P91" s="14"/>
      <c r="Q91" s="37"/>
      <c r="R91" s="142"/>
      <c r="S91" s="143"/>
      <c r="T91" s="138">
        <f>IF(I91&gt;3,2*MAX(J91:P91)+2*LARGE(J91:P91,2)+2*LARGE(J91:P91,3),2*J91+2*K91+2*L91+2*M91+2*N91+2*P91)+5*R91+4*S91+H91</f>
        <v>14</v>
      </c>
    </row>
    <row r="92" spans="1:20" ht="12.75">
      <c r="A92" s="93">
        <v>86</v>
      </c>
      <c r="B92" s="1"/>
      <c r="C92" s="65" t="s">
        <v>230</v>
      </c>
      <c r="D92" s="7" t="s">
        <v>101</v>
      </c>
      <c r="E92" s="1" t="s">
        <v>157</v>
      </c>
      <c r="F92" s="1" t="s">
        <v>17</v>
      </c>
      <c r="G92" s="5" t="s">
        <v>128</v>
      </c>
      <c r="H92" s="37"/>
      <c r="I92" s="37">
        <f t="shared" si="1"/>
        <v>2</v>
      </c>
      <c r="J92" s="29">
        <v>1</v>
      </c>
      <c r="K92" s="8"/>
      <c r="L92" s="8"/>
      <c r="M92" s="8">
        <v>6</v>
      </c>
      <c r="N92" s="8"/>
      <c r="O92" s="8"/>
      <c r="P92" s="14"/>
      <c r="Q92" s="37"/>
      <c r="R92" s="142"/>
      <c r="S92" s="143"/>
      <c r="T92" s="138">
        <f>IF(I92&gt;3,2*MAX(J92:P92)+2*LARGE(J92:P92,2)+2*LARGE(J92:P92,3),2*J92+2*K92+2*L92+2*M92+2*N92+2*P92)+5*R92+4*S92+H92</f>
        <v>14</v>
      </c>
    </row>
    <row r="93" spans="1:20" ht="12.75">
      <c r="A93" s="134">
        <v>87</v>
      </c>
      <c r="B93" s="1"/>
      <c r="C93" s="65" t="s">
        <v>269</v>
      </c>
      <c r="D93" s="7" t="s">
        <v>101</v>
      </c>
      <c r="E93" s="1" t="s">
        <v>116</v>
      </c>
      <c r="F93" s="1" t="s">
        <v>30</v>
      </c>
      <c r="G93" s="5" t="s">
        <v>128</v>
      </c>
      <c r="H93" s="37"/>
      <c r="I93" s="37">
        <f t="shared" si="1"/>
        <v>2</v>
      </c>
      <c r="J93" s="29">
        <v>1</v>
      </c>
      <c r="K93" s="8"/>
      <c r="L93" s="8">
        <v>5</v>
      </c>
      <c r="M93" s="8"/>
      <c r="N93" s="8"/>
      <c r="O93" s="8"/>
      <c r="P93" s="14"/>
      <c r="Q93" s="37"/>
      <c r="R93" s="142"/>
      <c r="S93" s="143"/>
      <c r="T93" s="138">
        <f>IF(I93&gt;3,2*MAX(J93:P93)+2*LARGE(J93:P93,2)+2*LARGE(J93:P93,3),2*J93+2*K93+2*L93+2*M93+2*N93+2*P93)+5*R93+4*S93+H93</f>
        <v>12</v>
      </c>
    </row>
    <row r="94" spans="1:20" ht="12.75">
      <c r="A94" s="93">
        <v>88</v>
      </c>
      <c r="B94" s="1"/>
      <c r="C94" s="65" t="s">
        <v>270</v>
      </c>
      <c r="D94" s="7" t="s">
        <v>101</v>
      </c>
      <c r="E94" s="1" t="s">
        <v>33</v>
      </c>
      <c r="F94" s="1" t="s">
        <v>14</v>
      </c>
      <c r="G94" s="5" t="s">
        <v>129</v>
      </c>
      <c r="H94" s="37"/>
      <c r="I94" s="37">
        <f t="shared" si="1"/>
        <v>1</v>
      </c>
      <c r="J94" s="29"/>
      <c r="K94" s="8"/>
      <c r="L94" s="8"/>
      <c r="M94" s="8"/>
      <c r="N94" s="8">
        <v>6</v>
      </c>
      <c r="O94" s="8"/>
      <c r="P94" s="14"/>
      <c r="Q94" s="37"/>
      <c r="R94" s="142"/>
      <c r="S94" s="143"/>
      <c r="T94" s="138">
        <f>IF(I94&gt;3,2*MAX(J94:P94)+2*LARGE(J94:P94,2)+2*LARGE(J94:P94,3),2*J94+2*K94+2*L94+2*M94+2*N94+2*P94)+5*R94+4*S94+H94</f>
        <v>12</v>
      </c>
    </row>
    <row r="95" spans="1:20" ht="12.75">
      <c r="A95" s="134">
        <v>89</v>
      </c>
      <c r="B95" s="1"/>
      <c r="C95" s="65" t="s">
        <v>177</v>
      </c>
      <c r="D95" s="7" t="s">
        <v>101</v>
      </c>
      <c r="E95" s="1" t="s">
        <v>13</v>
      </c>
      <c r="F95" s="1" t="s">
        <v>14</v>
      </c>
      <c r="G95" s="5" t="s">
        <v>128</v>
      </c>
      <c r="H95" s="37"/>
      <c r="I95" s="37">
        <f t="shared" si="1"/>
        <v>2</v>
      </c>
      <c r="J95" s="29"/>
      <c r="K95" s="8">
        <v>5</v>
      </c>
      <c r="L95" s="8">
        <v>1</v>
      </c>
      <c r="M95" s="8"/>
      <c r="N95" s="8"/>
      <c r="O95" s="8"/>
      <c r="P95" s="14"/>
      <c r="Q95" s="37"/>
      <c r="R95" s="142"/>
      <c r="S95" s="143"/>
      <c r="T95" s="138">
        <f>IF(I95&gt;3,2*MAX(J95:P95)+2*LARGE(J95:P95,2)+2*LARGE(J95:P95,3),2*J95+2*K95+2*L95+2*M95+2*N95+2*P95)+5*R95+4*S95+H95</f>
        <v>12</v>
      </c>
    </row>
    <row r="96" spans="1:20" ht="12.75">
      <c r="A96" s="93">
        <v>90</v>
      </c>
      <c r="B96" s="1"/>
      <c r="C96" s="78" t="s">
        <v>211</v>
      </c>
      <c r="D96" s="8" t="s">
        <v>55</v>
      </c>
      <c r="E96" s="1" t="s">
        <v>95</v>
      </c>
      <c r="F96" s="1" t="s">
        <v>14</v>
      </c>
      <c r="G96" s="5" t="s">
        <v>129</v>
      </c>
      <c r="H96" s="37"/>
      <c r="I96" s="37">
        <f t="shared" si="1"/>
        <v>2</v>
      </c>
      <c r="J96" s="29"/>
      <c r="K96" s="8"/>
      <c r="L96" s="8">
        <v>5</v>
      </c>
      <c r="M96" s="8">
        <v>1</v>
      </c>
      <c r="N96" s="8"/>
      <c r="O96" s="8"/>
      <c r="P96" s="14"/>
      <c r="Q96" s="37"/>
      <c r="R96" s="142"/>
      <c r="S96" s="143"/>
      <c r="T96" s="138">
        <f>IF(I96&gt;3,2*MAX(J96:P96)+2*LARGE(J96:P96,2)+2*LARGE(J96:P96,3),2*J96+2*K96+2*L96+2*M96+2*N96+2*P96)+5*R96+4*S96+H96</f>
        <v>12</v>
      </c>
    </row>
    <row r="97" spans="1:20" ht="12.75">
      <c r="A97" s="134">
        <v>91</v>
      </c>
      <c r="B97" s="1"/>
      <c r="C97" s="65" t="s">
        <v>253</v>
      </c>
      <c r="D97" s="7" t="s">
        <v>55</v>
      </c>
      <c r="E97" s="1" t="s">
        <v>133</v>
      </c>
      <c r="F97" s="1" t="s">
        <v>49</v>
      </c>
      <c r="G97" s="5" t="s">
        <v>128</v>
      </c>
      <c r="H97" s="37">
        <v>10.5</v>
      </c>
      <c r="I97" s="37">
        <f t="shared" si="1"/>
        <v>0</v>
      </c>
      <c r="J97" s="29"/>
      <c r="K97" s="8"/>
      <c r="L97" s="8"/>
      <c r="M97" s="8"/>
      <c r="N97" s="8"/>
      <c r="O97" s="8"/>
      <c r="P97" s="14"/>
      <c r="Q97" s="37"/>
      <c r="R97" s="142"/>
      <c r="S97" s="143"/>
      <c r="T97" s="138">
        <f>IF(I97&gt;3,2*MAX(J97:P97)+2*LARGE(J97:P97,2)+2*LARGE(J97:P97,3),2*J97+2*K97+2*L97+2*M97+2*N97+2*P97)+5*R97+4*S97+H97</f>
        <v>10.5</v>
      </c>
    </row>
    <row r="98" spans="1:20" ht="12.75">
      <c r="A98" s="93">
        <v>92</v>
      </c>
      <c r="B98" s="1"/>
      <c r="C98" s="65" t="s">
        <v>219</v>
      </c>
      <c r="D98" s="7" t="s">
        <v>101</v>
      </c>
      <c r="E98" s="1" t="s">
        <v>33</v>
      </c>
      <c r="F98" s="1" t="s">
        <v>14</v>
      </c>
      <c r="G98" s="5" t="s">
        <v>128</v>
      </c>
      <c r="H98" s="37"/>
      <c r="I98" s="37">
        <f t="shared" si="1"/>
        <v>2</v>
      </c>
      <c r="J98" s="29"/>
      <c r="K98" s="8"/>
      <c r="L98" s="8">
        <v>1</v>
      </c>
      <c r="M98" s="8">
        <v>4</v>
      </c>
      <c r="N98" s="8"/>
      <c r="O98" s="8"/>
      <c r="P98" s="14"/>
      <c r="Q98" s="37">
        <v>18</v>
      </c>
      <c r="R98" s="142"/>
      <c r="S98" s="143"/>
      <c r="T98" s="138">
        <f>IF(I98&gt;3,2*MAX(J98:P98)+2*LARGE(J98:P98,2)+2*LARGE(J98:P98,3),2*J98+2*K98+2*L98+2*M98+2*N98+2*P98)+5*R98+4*S98+H98</f>
        <v>10</v>
      </c>
    </row>
    <row r="99" spans="1:20" ht="12.75">
      <c r="A99" s="134">
        <v>93</v>
      </c>
      <c r="B99" s="1"/>
      <c r="C99" s="65" t="s">
        <v>165</v>
      </c>
      <c r="D99" s="7" t="s">
        <v>105</v>
      </c>
      <c r="E99" s="1" t="s">
        <v>113</v>
      </c>
      <c r="F99" s="1" t="s">
        <v>49</v>
      </c>
      <c r="G99" s="5" t="s">
        <v>128</v>
      </c>
      <c r="H99" s="37"/>
      <c r="I99" s="37">
        <f t="shared" si="1"/>
        <v>3</v>
      </c>
      <c r="J99" s="29">
        <v>1</v>
      </c>
      <c r="K99" s="8">
        <v>3</v>
      </c>
      <c r="L99" s="8"/>
      <c r="M99" s="8">
        <v>1</v>
      </c>
      <c r="N99" s="8"/>
      <c r="O99" s="8"/>
      <c r="P99" s="14"/>
      <c r="Q99" s="37">
        <v>17</v>
      </c>
      <c r="R99" s="142"/>
      <c r="S99" s="143"/>
      <c r="T99" s="138">
        <f>IF(I99&gt;3,2*MAX(J99:P99)+2*LARGE(J99:P99,2)+2*LARGE(J99:P99,3),2*J99+2*K99+2*L99+2*M99+2*N99+2*P99)+5*R99+4*S99+H99</f>
        <v>10</v>
      </c>
    </row>
    <row r="100" spans="1:20" ht="12.75">
      <c r="A100" s="93">
        <v>94</v>
      </c>
      <c r="B100" s="1"/>
      <c r="C100" s="65" t="s">
        <v>174</v>
      </c>
      <c r="D100" s="7" t="s">
        <v>101</v>
      </c>
      <c r="E100" s="1" t="s">
        <v>29</v>
      </c>
      <c r="F100" s="1" t="s">
        <v>30</v>
      </c>
      <c r="G100" s="5" t="s">
        <v>128</v>
      </c>
      <c r="H100" s="37"/>
      <c r="I100" s="37">
        <f t="shared" si="1"/>
        <v>1</v>
      </c>
      <c r="J100" s="29"/>
      <c r="K100" s="8">
        <v>5</v>
      </c>
      <c r="L100" s="8"/>
      <c r="M100" s="8"/>
      <c r="N100" s="8"/>
      <c r="O100" s="8"/>
      <c r="P100" s="14"/>
      <c r="Q100" s="37"/>
      <c r="R100" s="142"/>
      <c r="S100" s="143"/>
      <c r="T100" s="138">
        <f>IF(I100&gt;3,2*MAX(J100:P100)+2*LARGE(J100:P100,2)+2*LARGE(J100:P100,3),2*J100+2*K100+2*L100+2*M100+2*N100+2*P100)+5*R100+4*S100+H100</f>
        <v>10</v>
      </c>
    </row>
    <row r="101" spans="1:20" ht="12.75">
      <c r="A101" s="134">
        <v>95</v>
      </c>
      <c r="B101" s="1"/>
      <c r="C101" s="65" t="s">
        <v>271</v>
      </c>
      <c r="D101" s="7" t="s">
        <v>272</v>
      </c>
      <c r="E101" s="1" t="s">
        <v>33</v>
      </c>
      <c r="F101" s="1" t="s">
        <v>14</v>
      </c>
      <c r="G101" s="5" t="s">
        <v>128</v>
      </c>
      <c r="H101" s="37"/>
      <c r="I101" s="37">
        <f t="shared" si="1"/>
        <v>1</v>
      </c>
      <c r="J101" s="29"/>
      <c r="K101" s="8"/>
      <c r="L101" s="8"/>
      <c r="M101" s="8"/>
      <c r="N101" s="8">
        <v>5</v>
      </c>
      <c r="O101" s="8"/>
      <c r="P101" s="14"/>
      <c r="Q101" s="37">
        <v>1</v>
      </c>
      <c r="R101" s="142"/>
      <c r="S101" s="143"/>
      <c r="T101" s="138">
        <f>IF(I101&gt;3,2*MAX(J101:P101)+2*LARGE(J101:P101,2)+2*LARGE(J101:P101,3),2*J101+2*K101+2*L101+2*M101+2*N101+2*P101)+5*R101+4*S101+H101</f>
        <v>10</v>
      </c>
    </row>
    <row r="102" spans="1:20" ht="12.75">
      <c r="A102" s="93">
        <v>96</v>
      </c>
      <c r="B102" s="1"/>
      <c r="C102" s="65" t="s">
        <v>151</v>
      </c>
      <c r="D102" s="7" t="s">
        <v>55</v>
      </c>
      <c r="E102" s="1" t="s">
        <v>114</v>
      </c>
      <c r="F102" s="1" t="s">
        <v>9</v>
      </c>
      <c r="G102" s="5" t="s">
        <v>128</v>
      </c>
      <c r="H102" s="37"/>
      <c r="I102" s="37">
        <f t="shared" si="1"/>
        <v>1</v>
      </c>
      <c r="J102" s="29">
        <v>5</v>
      </c>
      <c r="K102" s="8"/>
      <c r="L102" s="8"/>
      <c r="M102" s="8"/>
      <c r="N102" s="8"/>
      <c r="O102" s="8"/>
      <c r="P102" s="14"/>
      <c r="Q102" s="37"/>
      <c r="R102" s="142"/>
      <c r="S102" s="143"/>
      <c r="T102" s="138">
        <f>IF(I102&gt;3,2*MAX(J102:P102)+2*LARGE(J102:P102,2)+2*LARGE(J102:P102,3),2*J102+2*K102+2*L102+2*M102+2*N102+2*P102)+5*R102+4*S102+H102</f>
        <v>10</v>
      </c>
    </row>
    <row r="103" spans="1:20" ht="12.75">
      <c r="A103" s="134">
        <v>97</v>
      </c>
      <c r="B103" s="1"/>
      <c r="C103" s="65" t="s">
        <v>233</v>
      </c>
      <c r="D103" s="7" t="s">
        <v>55</v>
      </c>
      <c r="E103" s="1" t="s">
        <v>157</v>
      </c>
      <c r="F103" s="1" t="s">
        <v>17</v>
      </c>
      <c r="G103" s="5" t="s">
        <v>128</v>
      </c>
      <c r="H103" s="37"/>
      <c r="I103" s="37">
        <f t="shared" si="1"/>
        <v>1</v>
      </c>
      <c r="J103" s="29"/>
      <c r="K103" s="8"/>
      <c r="L103" s="8"/>
      <c r="M103" s="8">
        <v>5</v>
      </c>
      <c r="N103" s="8"/>
      <c r="O103" s="8"/>
      <c r="P103" s="14"/>
      <c r="Q103" s="37"/>
      <c r="R103" s="142"/>
      <c r="S103" s="143"/>
      <c r="T103" s="138">
        <f>IF(I103&gt;3,2*MAX(J103:P103)+2*LARGE(J103:P103,2)+2*LARGE(J103:P103,3),2*J103+2*K103+2*L103+2*M103+2*N103+2*P103)+5*R103+4*S103+H103</f>
        <v>10</v>
      </c>
    </row>
    <row r="104" spans="1:20" ht="12.75">
      <c r="A104" s="93">
        <v>98</v>
      </c>
      <c r="B104" s="1"/>
      <c r="C104" s="65" t="s">
        <v>154</v>
      </c>
      <c r="D104" s="7" t="s">
        <v>55</v>
      </c>
      <c r="E104" s="1" t="s">
        <v>45</v>
      </c>
      <c r="F104" s="1" t="s">
        <v>14</v>
      </c>
      <c r="G104" s="5" t="s">
        <v>129</v>
      </c>
      <c r="H104" s="37"/>
      <c r="I104" s="37">
        <f t="shared" si="1"/>
        <v>2</v>
      </c>
      <c r="J104" s="29">
        <v>4</v>
      </c>
      <c r="K104" s="8"/>
      <c r="L104" s="8">
        <v>1</v>
      </c>
      <c r="M104" s="8"/>
      <c r="N104" s="8"/>
      <c r="O104" s="8"/>
      <c r="P104" s="14"/>
      <c r="Q104" s="37"/>
      <c r="R104" s="142"/>
      <c r="S104" s="143"/>
      <c r="T104" s="138">
        <f>IF(I104&gt;3,2*MAX(J104:P104)+2*LARGE(J104:P104,2)+2*LARGE(J104:P104,3),2*J104+2*K104+2*L104+2*M104+2*N104+2*P104)+5*R104+4*S104+H104</f>
        <v>10</v>
      </c>
    </row>
    <row r="105" spans="1:20" ht="12.75">
      <c r="A105" s="134">
        <v>99</v>
      </c>
      <c r="B105" s="1"/>
      <c r="C105" s="65" t="s">
        <v>236</v>
      </c>
      <c r="D105" s="7">
        <v>2003</v>
      </c>
      <c r="E105" s="1" t="s">
        <v>13</v>
      </c>
      <c r="F105" s="1" t="s">
        <v>14</v>
      </c>
      <c r="G105" s="5" t="s">
        <v>128</v>
      </c>
      <c r="H105" s="37"/>
      <c r="I105" s="37">
        <f t="shared" si="1"/>
        <v>1</v>
      </c>
      <c r="J105" s="29"/>
      <c r="K105" s="8"/>
      <c r="L105" s="13">
        <v>4</v>
      </c>
      <c r="M105" s="8"/>
      <c r="N105" s="8"/>
      <c r="O105" s="8"/>
      <c r="P105" s="14"/>
      <c r="Q105" s="37"/>
      <c r="R105" s="142"/>
      <c r="S105" s="143"/>
      <c r="T105" s="138">
        <f>IF(I105&gt;3,2*MAX(J105:P105)+2*LARGE(J105:P105,2)+2*LARGE(J105:P105,3),2*J105+2*K105+2*L105+2*M105+2*N105+2*P105)+5*R105+4*S105+H105</f>
        <v>8</v>
      </c>
    </row>
    <row r="106" spans="1:20" ht="12.75">
      <c r="A106" s="93">
        <v>100</v>
      </c>
      <c r="B106" s="1"/>
      <c r="C106" s="65" t="s">
        <v>152</v>
      </c>
      <c r="D106" s="7" t="s">
        <v>55</v>
      </c>
      <c r="E106" s="1" t="s">
        <v>153</v>
      </c>
      <c r="F106" s="1" t="s">
        <v>9</v>
      </c>
      <c r="G106" s="5" t="s">
        <v>128</v>
      </c>
      <c r="H106" s="37"/>
      <c r="I106" s="37">
        <f t="shared" si="1"/>
        <v>1</v>
      </c>
      <c r="J106" s="29">
        <v>4</v>
      </c>
      <c r="K106" s="8"/>
      <c r="L106" s="8"/>
      <c r="M106" s="8"/>
      <c r="N106" s="8"/>
      <c r="O106" s="8"/>
      <c r="P106" s="14"/>
      <c r="Q106" s="37"/>
      <c r="R106" s="142"/>
      <c r="S106" s="143"/>
      <c r="T106" s="138">
        <f>IF(I106&gt;3,2*MAX(J106:P106)+2*LARGE(J106:P106,2)+2*LARGE(J106:P106,3),2*J106+2*K106+2*L106+2*M106+2*N106+2*P106)+5*R106+4*S106+H106</f>
        <v>8</v>
      </c>
    </row>
    <row r="107" spans="1:20" ht="12.75">
      <c r="A107" s="134">
        <v>101</v>
      </c>
      <c r="B107" s="1"/>
      <c r="C107" s="65" t="s">
        <v>182</v>
      </c>
      <c r="D107" s="7" t="s">
        <v>181</v>
      </c>
      <c r="E107" s="1" t="s">
        <v>13</v>
      </c>
      <c r="F107" s="1" t="s">
        <v>14</v>
      </c>
      <c r="G107" s="5" t="s">
        <v>129</v>
      </c>
      <c r="H107" s="37"/>
      <c r="I107" s="37">
        <f t="shared" si="1"/>
        <v>3</v>
      </c>
      <c r="J107" s="29"/>
      <c r="K107" s="8">
        <v>1</v>
      </c>
      <c r="L107" s="8">
        <v>1</v>
      </c>
      <c r="M107" s="8">
        <v>1</v>
      </c>
      <c r="N107" s="8"/>
      <c r="O107" s="8"/>
      <c r="P107" s="14"/>
      <c r="Q107" s="37"/>
      <c r="R107" s="142"/>
      <c r="S107" s="143"/>
      <c r="T107" s="138">
        <f>IF(I107&gt;3,2*MAX(J107:P107)+2*LARGE(J107:P107,2)+2*LARGE(J107:P107,3),2*J107+2*K107+2*L107+2*M107+2*N107+2*P107)+5*R107+4*S107+H107</f>
        <v>6</v>
      </c>
    </row>
    <row r="108" spans="1:20" ht="12.75">
      <c r="A108" s="93">
        <v>102</v>
      </c>
      <c r="B108" s="1"/>
      <c r="C108" s="65" t="s">
        <v>237</v>
      </c>
      <c r="D108" s="7" t="s">
        <v>66</v>
      </c>
      <c r="E108" s="1" t="s">
        <v>124</v>
      </c>
      <c r="F108" s="1" t="s">
        <v>14</v>
      </c>
      <c r="G108" s="5" t="s">
        <v>128</v>
      </c>
      <c r="H108" s="37"/>
      <c r="I108" s="37">
        <f t="shared" si="1"/>
        <v>1</v>
      </c>
      <c r="J108" s="29"/>
      <c r="K108" s="8"/>
      <c r="L108" s="8"/>
      <c r="M108" s="8">
        <v>3</v>
      </c>
      <c r="N108" s="8"/>
      <c r="O108" s="8"/>
      <c r="P108" s="14"/>
      <c r="Q108" s="37"/>
      <c r="R108" s="142"/>
      <c r="S108" s="143"/>
      <c r="T108" s="138">
        <f>IF(I108&gt;3,2*MAX(J108:P108)+2*LARGE(J108:P108,2)+2*LARGE(J108:P108,3),2*J108+2*K108+2*L108+2*M108+2*N108+2*P108)+5*R108+4*S108+H108</f>
        <v>6</v>
      </c>
    </row>
    <row r="109" spans="1:20" ht="12.75">
      <c r="A109" s="134">
        <v>103</v>
      </c>
      <c r="B109" s="1"/>
      <c r="C109" s="65" t="s">
        <v>238</v>
      </c>
      <c r="D109" s="7" t="s">
        <v>239</v>
      </c>
      <c r="E109" s="1" t="s">
        <v>133</v>
      </c>
      <c r="F109" s="1" t="s">
        <v>49</v>
      </c>
      <c r="G109" s="5" t="s">
        <v>128</v>
      </c>
      <c r="H109" s="37"/>
      <c r="I109" s="37">
        <f t="shared" si="1"/>
        <v>3</v>
      </c>
      <c r="J109" s="29">
        <v>1</v>
      </c>
      <c r="K109" s="8">
        <v>1</v>
      </c>
      <c r="L109" s="8">
        <v>1</v>
      </c>
      <c r="M109" s="8"/>
      <c r="N109" s="8"/>
      <c r="O109" s="8"/>
      <c r="P109" s="14"/>
      <c r="Q109" s="37"/>
      <c r="R109" s="142"/>
      <c r="S109" s="143"/>
      <c r="T109" s="138">
        <f>IF(I109&gt;3,2*MAX(J109:P109)+2*LARGE(J109:P109,2)+2*LARGE(J109:P109,3),2*J109+2*K109+2*L109+2*M109+2*N109+2*P109)+5*R109+4*S109+H109</f>
        <v>6</v>
      </c>
    </row>
    <row r="110" spans="1:20" ht="12.75">
      <c r="A110" s="93">
        <v>104</v>
      </c>
      <c r="B110" s="1"/>
      <c r="C110" s="65" t="s">
        <v>218</v>
      </c>
      <c r="D110" s="7" t="s">
        <v>105</v>
      </c>
      <c r="E110" s="1" t="s">
        <v>118</v>
      </c>
      <c r="F110" s="1" t="s">
        <v>14</v>
      </c>
      <c r="G110" s="5" t="s">
        <v>128</v>
      </c>
      <c r="H110" s="37"/>
      <c r="I110" s="37">
        <f t="shared" si="1"/>
        <v>2</v>
      </c>
      <c r="J110" s="29"/>
      <c r="K110" s="8"/>
      <c r="L110" s="8">
        <v>1</v>
      </c>
      <c r="M110" s="8">
        <v>1</v>
      </c>
      <c r="N110" s="8"/>
      <c r="O110" s="8"/>
      <c r="P110" s="14"/>
      <c r="Q110" s="37"/>
      <c r="R110" s="142"/>
      <c r="S110" s="143"/>
      <c r="T110" s="138">
        <f>IF(I110&gt;3,2*MAX(J110:P110)+2*LARGE(J110:P110,2)+2*LARGE(J110:P110,3),2*J110+2*K110+2*L110+2*M110+2*N110+2*P110)+5*R110+4*S110+H110</f>
        <v>4</v>
      </c>
    </row>
    <row r="111" spans="1:20" ht="12.75">
      <c r="A111" s="134">
        <v>105</v>
      </c>
      <c r="B111" s="1"/>
      <c r="C111" s="65" t="s">
        <v>222</v>
      </c>
      <c r="D111" s="7" t="s">
        <v>101</v>
      </c>
      <c r="E111" s="1" t="s">
        <v>44</v>
      </c>
      <c r="F111" s="1" t="s">
        <v>17</v>
      </c>
      <c r="G111" s="5" t="s">
        <v>128</v>
      </c>
      <c r="H111" s="37"/>
      <c r="I111" s="37">
        <f t="shared" si="1"/>
        <v>2</v>
      </c>
      <c r="J111" s="29"/>
      <c r="K111" s="8"/>
      <c r="L111" s="8">
        <v>1</v>
      </c>
      <c r="M111" s="8">
        <v>1</v>
      </c>
      <c r="N111" s="8"/>
      <c r="O111" s="8"/>
      <c r="P111" s="14"/>
      <c r="Q111" s="37"/>
      <c r="R111" s="142"/>
      <c r="S111" s="143"/>
      <c r="T111" s="138">
        <f>IF(I111&gt;3,2*MAX(J111:P111)+2*LARGE(J111:P111,2)+2*LARGE(J111:P111,3),2*J111+2*K111+2*L111+2*M111+2*N111+2*P111)+5*R111+4*S111+H111</f>
        <v>4</v>
      </c>
    </row>
    <row r="112" spans="1:20" ht="12.75">
      <c r="A112" s="93">
        <v>106</v>
      </c>
      <c r="B112" s="1"/>
      <c r="C112" s="65" t="s">
        <v>224</v>
      </c>
      <c r="D112" s="7" t="s">
        <v>66</v>
      </c>
      <c r="E112" s="1" t="s">
        <v>157</v>
      </c>
      <c r="F112" s="1" t="s">
        <v>17</v>
      </c>
      <c r="G112" s="5" t="s">
        <v>128</v>
      </c>
      <c r="H112" s="37"/>
      <c r="I112" s="37">
        <f t="shared" si="1"/>
        <v>2</v>
      </c>
      <c r="J112" s="29"/>
      <c r="K112" s="8"/>
      <c r="L112" s="8">
        <v>1</v>
      </c>
      <c r="M112" s="8">
        <v>1</v>
      </c>
      <c r="N112" s="8"/>
      <c r="O112" s="8"/>
      <c r="P112" s="14"/>
      <c r="Q112" s="37"/>
      <c r="R112" s="142"/>
      <c r="S112" s="143"/>
      <c r="T112" s="138">
        <f>IF(I112&gt;3,2*MAX(J112:P112)+2*LARGE(J112:P112,2)+2*LARGE(J112:P112,3),2*J112+2*K112+2*L112+2*M112+2*N112+2*P112)+5*R112+4*S112+H112</f>
        <v>4</v>
      </c>
    </row>
    <row r="113" spans="1:20" ht="12.75">
      <c r="A113" s="134">
        <v>107</v>
      </c>
      <c r="B113" s="1"/>
      <c r="C113" s="65" t="s">
        <v>225</v>
      </c>
      <c r="D113" s="7" t="s">
        <v>105</v>
      </c>
      <c r="E113" s="1" t="s">
        <v>121</v>
      </c>
      <c r="F113" s="1" t="s">
        <v>14</v>
      </c>
      <c r="G113" s="5" t="s">
        <v>128</v>
      </c>
      <c r="H113" s="37"/>
      <c r="I113" s="37">
        <f t="shared" si="1"/>
        <v>2</v>
      </c>
      <c r="J113" s="29"/>
      <c r="K113" s="8"/>
      <c r="L113" s="8">
        <v>1</v>
      </c>
      <c r="M113" s="8">
        <v>1</v>
      </c>
      <c r="N113" s="8"/>
      <c r="O113" s="8"/>
      <c r="P113" s="14"/>
      <c r="Q113" s="37"/>
      <c r="R113" s="142"/>
      <c r="S113" s="143"/>
      <c r="T113" s="138">
        <f>IF(I113&gt;3,2*MAX(J113:P113)+2*LARGE(J113:P113,2)+2*LARGE(J113:P113,3),2*J113+2*K113+2*L113+2*M113+2*N113+2*P113)+5*R113+4*S113+H113</f>
        <v>4</v>
      </c>
    </row>
    <row r="114" spans="1:20" ht="12.75">
      <c r="A114" s="93">
        <v>108</v>
      </c>
      <c r="B114" s="1"/>
      <c r="C114" s="65" t="s">
        <v>226</v>
      </c>
      <c r="D114" s="7" t="s">
        <v>104</v>
      </c>
      <c r="E114" s="1" t="s">
        <v>118</v>
      </c>
      <c r="F114" s="1" t="s">
        <v>14</v>
      </c>
      <c r="G114" s="5" t="s">
        <v>128</v>
      </c>
      <c r="H114" s="37"/>
      <c r="I114" s="37">
        <f t="shared" si="1"/>
        <v>2</v>
      </c>
      <c r="J114" s="29"/>
      <c r="K114" s="8"/>
      <c r="L114" s="8">
        <v>1</v>
      </c>
      <c r="M114" s="8">
        <v>1</v>
      </c>
      <c r="N114" s="8"/>
      <c r="O114" s="8"/>
      <c r="P114" s="14"/>
      <c r="Q114" s="37"/>
      <c r="R114" s="142"/>
      <c r="S114" s="143"/>
      <c r="T114" s="138">
        <f>IF(I114&gt;3,2*MAX(J114:P114)+2*LARGE(J114:P114,2)+2*LARGE(J114:P114,3),2*J114+2*K114+2*L114+2*M114+2*N114+2*P114)+5*R114+4*S114+H114</f>
        <v>4</v>
      </c>
    </row>
    <row r="115" spans="1:20" ht="12.75">
      <c r="A115" s="134">
        <v>109</v>
      </c>
      <c r="B115" s="1"/>
      <c r="C115" s="65" t="s">
        <v>178</v>
      </c>
      <c r="D115" s="7" t="s">
        <v>105</v>
      </c>
      <c r="E115" s="1" t="s">
        <v>114</v>
      </c>
      <c r="F115" s="1" t="s">
        <v>9</v>
      </c>
      <c r="G115" s="5" t="s">
        <v>129</v>
      </c>
      <c r="H115" s="37"/>
      <c r="I115" s="37">
        <f t="shared" si="1"/>
        <v>1</v>
      </c>
      <c r="J115" s="29"/>
      <c r="K115" s="8">
        <v>2</v>
      </c>
      <c r="L115" s="8"/>
      <c r="M115" s="8"/>
      <c r="N115" s="8"/>
      <c r="O115" s="8"/>
      <c r="P115" s="14"/>
      <c r="Q115" s="37"/>
      <c r="R115" s="142"/>
      <c r="S115" s="143"/>
      <c r="T115" s="138">
        <f>IF(I115&gt;3,2*MAX(J115:P115)+2*LARGE(J115:P115,2)+2*LARGE(J115:P115,3),2*J115+2*K115+2*L115+2*M115+2*N115+2*P115)+5*R115+4*S115+H115</f>
        <v>4</v>
      </c>
    </row>
    <row r="116" spans="1:20" ht="12.75">
      <c r="A116" s="93">
        <v>110</v>
      </c>
      <c r="B116" s="1"/>
      <c r="C116" s="78" t="s">
        <v>217</v>
      </c>
      <c r="D116" s="1" t="s">
        <v>55</v>
      </c>
      <c r="E116" s="1" t="s">
        <v>116</v>
      </c>
      <c r="F116" s="1" t="s">
        <v>30</v>
      </c>
      <c r="G116" s="5" t="s">
        <v>128</v>
      </c>
      <c r="H116" s="37"/>
      <c r="I116" s="37">
        <f t="shared" si="1"/>
        <v>1</v>
      </c>
      <c r="J116" s="29"/>
      <c r="K116" s="8"/>
      <c r="L116" s="8">
        <v>1</v>
      </c>
      <c r="M116" s="8"/>
      <c r="N116" s="8"/>
      <c r="O116" s="8"/>
      <c r="P116" s="14"/>
      <c r="Q116" s="37"/>
      <c r="R116" s="142"/>
      <c r="S116" s="143"/>
      <c r="T116" s="138">
        <f>IF(I116&gt;3,2*MAX(J116:P116)+2*LARGE(J116:P116,2)+2*LARGE(J116:P116,3),2*J116+2*K116+2*L116+2*M116+2*N116+2*P116)+5*R116+4*S116+H116</f>
        <v>2</v>
      </c>
    </row>
    <row r="117" spans="1:20" ht="12.75">
      <c r="A117" s="134">
        <v>111</v>
      </c>
      <c r="B117" s="1"/>
      <c r="C117" s="65" t="s">
        <v>240</v>
      </c>
      <c r="D117" s="7" t="s">
        <v>101</v>
      </c>
      <c r="E117" s="1" t="s">
        <v>33</v>
      </c>
      <c r="F117" s="1" t="s">
        <v>14</v>
      </c>
      <c r="G117" s="5" t="s">
        <v>128</v>
      </c>
      <c r="H117" s="37"/>
      <c r="I117" s="37">
        <f t="shared" si="1"/>
        <v>1</v>
      </c>
      <c r="J117" s="29"/>
      <c r="K117" s="8"/>
      <c r="L117" s="8"/>
      <c r="M117" s="8">
        <v>1</v>
      </c>
      <c r="N117" s="8"/>
      <c r="O117" s="8"/>
      <c r="P117" s="14"/>
      <c r="Q117" s="37"/>
      <c r="R117" s="142"/>
      <c r="S117" s="143"/>
      <c r="T117" s="138">
        <f>IF(I117&gt;3,2*MAX(J117:P117)+2*LARGE(J117:P117,2)+2*LARGE(J117:P117,3),2*J117+2*K117+2*L117+2*M117+2*N117+2*P117)+5*R117+4*S117+H117</f>
        <v>2</v>
      </c>
    </row>
    <row r="118" spans="1:20" ht="12.75">
      <c r="A118" s="93">
        <v>112</v>
      </c>
      <c r="B118" s="1"/>
      <c r="C118" s="78" t="s">
        <v>241</v>
      </c>
      <c r="D118" s="1" t="s">
        <v>181</v>
      </c>
      <c r="E118" s="1" t="s">
        <v>13</v>
      </c>
      <c r="F118" s="1" t="s">
        <v>14</v>
      </c>
      <c r="G118" s="5" t="s">
        <v>129</v>
      </c>
      <c r="H118" s="37"/>
      <c r="I118" s="37">
        <f t="shared" si="1"/>
        <v>1</v>
      </c>
      <c r="J118" s="29"/>
      <c r="K118" s="8"/>
      <c r="L118" s="8"/>
      <c r="M118" s="8">
        <v>1</v>
      </c>
      <c r="N118" s="8"/>
      <c r="O118" s="8"/>
      <c r="P118" s="14"/>
      <c r="Q118" s="37"/>
      <c r="R118" s="142"/>
      <c r="S118" s="143"/>
      <c r="T118" s="138">
        <f>IF(I118&gt;3,2*MAX(J118:P118)+2*LARGE(J118:P118,2)+2*LARGE(J118:P118,3),2*J118+2*K118+2*L118+2*M118+2*N118+2*P118)+5*R118+4*S118+H118</f>
        <v>2</v>
      </c>
    </row>
    <row r="119" spans="1:20" ht="12.75">
      <c r="A119" s="134">
        <v>113</v>
      </c>
      <c r="B119" s="1"/>
      <c r="C119" s="65" t="s">
        <v>162</v>
      </c>
      <c r="D119" s="7" t="s">
        <v>55</v>
      </c>
      <c r="E119" s="1" t="s">
        <v>145</v>
      </c>
      <c r="F119" s="1" t="s">
        <v>167</v>
      </c>
      <c r="G119" s="5" t="s">
        <v>128</v>
      </c>
      <c r="H119" s="37"/>
      <c r="I119" s="37">
        <f t="shared" si="1"/>
        <v>1</v>
      </c>
      <c r="J119" s="29">
        <v>1</v>
      </c>
      <c r="K119" s="8"/>
      <c r="L119" s="8"/>
      <c r="M119" s="8"/>
      <c r="N119" s="8"/>
      <c r="O119" s="8"/>
      <c r="P119" s="14"/>
      <c r="Q119" s="37"/>
      <c r="R119" s="142"/>
      <c r="S119" s="143"/>
      <c r="T119" s="138">
        <f>IF(I119&gt;3,2*MAX(J119:P119)+2*LARGE(J119:P119,2)+2*LARGE(J119:P119,3),2*J119+2*K119+2*L119+2*M119+2*N119+2*P119)+5*R119+4*S119+H119</f>
        <v>2</v>
      </c>
    </row>
    <row r="120" spans="1:20" ht="12.75">
      <c r="A120" s="93">
        <v>114</v>
      </c>
      <c r="B120" s="1"/>
      <c r="C120" s="65" t="s">
        <v>242</v>
      </c>
      <c r="D120" s="7" t="s">
        <v>104</v>
      </c>
      <c r="E120" s="1" t="s">
        <v>153</v>
      </c>
      <c r="F120" s="1" t="s">
        <v>9</v>
      </c>
      <c r="G120" s="5" t="s">
        <v>128</v>
      </c>
      <c r="H120" s="37"/>
      <c r="I120" s="37">
        <f t="shared" si="1"/>
        <v>1</v>
      </c>
      <c r="J120" s="29"/>
      <c r="K120" s="8"/>
      <c r="L120" s="8"/>
      <c r="M120" s="8">
        <v>1</v>
      </c>
      <c r="N120" s="8"/>
      <c r="O120" s="8"/>
      <c r="P120" s="14"/>
      <c r="Q120" s="37">
        <v>17.5</v>
      </c>
      <c r="R120" s="142"/>
      <c r="S120" s="143"/>
      <c r="T120" s="138">
        <f>IF(I120&gt;3,2*MAX(J120:P120)+2*LARGE(J120:P120,2)+2*LARGE(J120:P120,3),2*J120+2*K120+2*L120+2*M120+2*N120+2*P120)+5*R120+4*S120+H120</f>
        <v>2</v>
      </c>
    </row>
    <row r="121" spans="1:20" ht="12.75">
      <c r="A121" s="134">
        <v>115</v>
      </c>
      <c r="B121" s="1"/>
      <c r="C121" s="65" t="s">
        <v>243</v>
      </c>
      <c r="D121" s="7" t="s">
        <v>105</v>
      </c>
      <c r="E121" s="1" t="s">
        <v>44</v>
      </c>
      <c r="F121" s="1" t="s">
        <v>17</v>
      </c>
      <c r="G121" s="5" t="s">
        <v>129</v>
      </c>
      <c r="H121" s="37"/>
      <c r="I121" s="37">
        <f t="shared" si="1"/>
        <v>1</v>
      </c>
      <c r="J121" s="29"/>
      <c r="K121" s="8"/>
      <c r="L121" s="8"/>
      <c r="M121" s="8">
        <v>1</v>
      </c>
      <c r="N121" s="8"/>
      <c r="O121" s="8"/>
      <c r="P121" s="14"/>
      <c r="Q121" s="37"/>
      <c r="R121" s="142"/>
      <c r="S121" s="143"/>
      <c r="T121" s="138">
        <f>IF(I121&gt;3,2*MAX(J121:P121)+2*LARGE(J121:P121,2)+2*LARGE(J121:P121,3),2*J121+2*K121+2*L121+2*M121+2*N121+2*P121)+5*R121+4*S121+H121</f>
        <v>2</v>
      </c>
    </row>
    <row r="122" spans="1:20" ht="12.75">
      <c r="A122" s="93">
        <v>116</v>
      </c>
      <c r="B122" s="1"/>
      <c r="C122" s="65" t="s">
        <v>244</v>
      </c>
      <c r="D122" s="7">
        <v>2002</v>
      </c>
      <c r="E122" s="1" t="s">
        <v>197</v>
      </c>
      <c r="F122" s="1" t="s">
        <v>14</v>
      </c>
      <c r="G122" s="5" t="s">
        <v>128</v>
      </c>
      <c r="H122" s="37"/>
      <c r="I122" s="37">
        <f t="shared" si="1"/>
        <v>1</v>
      </c>
      <c r="J122" s="29"/>
      <c r="K122" s="8"/>
      <c r="L122" s="8"/>
      <c r="M122" s="8">
        <v>1</v>
      </c>
      <c r="N122" s="8"/>
      <c r="O122" s="8"/>
      <c r="P122" s="14"/>
      <c r="Q122" s="37"/>
      <c r="R122" s="142"/>
      <c r="S122" s="143"/>
      <c r="T122" s="138">
        <f>IF(I122&gt;3,2*MAX(J122:P122)+2*LARGE(J122:P122,2)+2*LARGE(J122:P122,3),2*J122+2*K122+2*L122+2*M122+2*N122+2*P122)+5*R122+4*S122+H122</f>
        <v>2</v>
      </c>
    </row>
    <row r="123" spans="1:20" ht="12.75">
      <c r="A123" s="134">
        <v>117</v>
      </c>
      <c r="B123" s="1"/>
      <c r="C123" s="65" t="s">
        <v>245</v>
      </c>
      <c r="D123" s="7" t="s">
        <v>101</v>
      </c>
      <c r="E123" s="1" t="s">
        <v>153</v>
      </c>
      <c r="F123" s="1" t="s">
        <v>9</v>
      </c>
      <c r="G123" s="5" t="s">
        <v>128</v>
      </c>
      <c r="H123" s="37"/>
      <c r="I123" s="37">
        <f t="shared" si="1"/>
        <v>1</v>
      </c>
      <c r="J123" s="29"/>
      <c r="K123" s="8"/>
      <c r="L123" s="8"/>
      <c r="M123" s="8">
        <v>1</v>
      </c>
      <c r="N123" s="8"/>
      <c r="O123" s="8"/>
      <c r="P123" s="14"/>
      <c r="Q123" s="37">
        <v>16</v>
      </c>
      <c r="R123" s="142"/>
      <c r="S123" s="143"/>
      <c r="T123" s="138">
        <f>IF(I123&gt;3,2*MAX(J123:P123)+2*LARGE(J123:P123,2)+2*LARGE(J123:P123,3),2*J123+2*K123+2*L123+2*M123+2*N123+2*P123)+5*R123+4*S123+H123</f>
        <v>2</v>
      </c>
    </row>
    <row r="124" spans="1:20" ht="12.75">
      <c r="A124" s="93">
        <v>118</v>
      </c>
      <c r="B124" s="1"/>
      <c r="C124" s="65" t="s">
        <v>247</v>
      </c>
      <c r="D124" s="7" t="s">
        <v>66</v>
      </c>
      <c r="E124" s="1" t="s">
        <v>95</v>
      </c>
      <c r="F124" s="1" t="s">
        <v>14</v>
      </c>
      <c r="G124" s="5" t="s">
        <v>129</v>
      </c>
      <c r="H124" s="37"/>
      <c r="I124" s="37">
        <f t="shared" si="1"/>
        <v>1</v>
      </c>
      <c r="J124" s="29"/>
      <c r="K124" s="8"/>
      <c r="L124" s="8"/>
      <c r="M124" s="8">
        <v>1</v>
      </c>
      <c r="N124" s="8"/>
      <c r="O124" s="8"/>
      <c r="P124" s="14"/>
      <c r="Q124" s="37"/>
      <c r="R124" s="142"/>
      <c r="S124" s="143"/>
      <c r="T124" s="138">
        <f>IF(I124&gt;3,2*MAX(J124:P124)+2*LARGE(J124:P124,2)+2*LARGE(J124:P124,3),2*J124+2*K124+2*L124+2*M124+2*N124+2*P124)+5*R124+4*S124+H124</f>
        <v>2</v>
      </c>
    </row>
    <row r="125" spans="1:20" ht="12.75">
      <c r="A125" s="134">
        <v>119</v>
      </c>
      <c r="B125" s="1"/>
      <c r="C125" s="65" t="s">
        <v>179</v>
      </c>
      <c r="D125" s="7" t="s">
        <v>101</v>
      </c>
      <c r="E125" s="1" t="s">
        <v>113</v>
      </c>
      <c r="F125" s="1" t="s">
        <v>49</v>
      </c>
      <c r="G125" s="5" t="s">
        <v>128</v>
      </c>
      <c r="H125" s="37"/>
      <c r="I125" s="37">
        <f t="shared" si="1"/>
        <v>1</v>
      </c>
      <c r="J125" s="29"/>
      <c r="K125" s="8">
        <v>1</v>
      </c>
      <c r="L125" s="8"/>
      <c r="M125" s="8"/>
      <c r="N125" s="8"/>
      <c r="O125" s="8"/>
      <c r="P125" s="14"/>
      <c r="Q125" s="37"/>
      <c r="R125" s="142"/>
      <c r="S125" s="143"/>
      <c r="T125" s="138">
        <f>IF(I125&gt;3,2*MAX(J125:P125)+2*LARGE(J125:P125,2)+2*LARGE(J125:P125,3),2*J125+2*K125+2*L125+2*M125+2*N125+2*P125)+5*R125+4*S125+H125</f>
        <v>2</v>
      </c>
    </row>
    <row r="126" spans="1:20" ht="12.75">
      <c r="A126" s="93">
        <v>120</v>
      </c>
      <c r="B126" s="1"/>
      <c r="C126" s="65" t="s">
        <v>180</v>
      </c>
      <c r="D126" s="7" t="s">
        <v>181</v>
      </c>
      <c r="E126" s="1" t="s">
        <v>113</v>
      </c>
      <c r="F126" s="1" t="s">
        <v>49</v>
      </c>
      <c r="G126" s="5" t="s">
        <v>128</v>
      </c>
      <c r="H126" s="37"/>
      <c r="I126" s="37">
        <f t="shared" si="1"/>
        <v>1</v>
      </c>
      <c r="J126" s="29"/>
      <c r="K126" s="8">
        <v>1</v>
      </c>
      <c r="L126" s="8"/>
      <c r="M126" s="8"/>
      <c r="N126" s="8"/>
      <c r="O126" s="8"/>
      <c r="P126" s="14"/>
      <c r="Q126" s="37"/>
      <c r="R126" s="142"/>
      <c r="S126" s="143"/>
      <c r="T126" s="138">
        <f>IF(I126&gt;3,2*MAX(J126:P126)+2*LARGE(J126:P126,2)+2*LARGE(J126:P126,3),2*J126+2*K126+2*L126+2*M126+2*N126+2*P126)+5*R126+4*S126+H126</f>
        <v>2</v>
      </c>
    </row>
    <row r="127" spans="1:20" ht="12.75">
      <c r="A127" s="134">
        <v>121</v>
      </c>
      <c r="B127" s="1"/>
      <c r="C127" s="78" t="s">
        <v>248</v>
      </c>
      <c r="D127" s="1" t="s">
        <v>66</v>
      </c>
      <c r="E127" s="1" t="s">
        <v>29</v>
      </c>
      <c r="F127" s="1" t="s">
        <v>30</v>
      </c>
      <c r="G127" s="5" t="s">
        <v>128</v>
      </c>
      <c r="H127" s="37"/>
      <c r="I127" s="37">
        <f t="shared" si="1"/>
        <v>1</v>
      </c>
      <c r="J127" s="81"/>
      <c r="K127" s="8"/>
      <c r="L127" s="8"/>
      <c r="M127" s="8">
        <v>1</v>
      </c>
      <c r="N127" s="8"/>
      <c r="O127" s="8"/>
      <c r="P127" s="14"/>
      <c r="Q127" s="37"/>
      <c r="R127" s="142"/>
      <c r="S127" s="143"/>
      <c r="T127" s="138">
        <f>IF(I127&gt;3,2*MAX(J127:P127)+2*LARGE(J127:P127,2)+2*LARGE(J127:P127,3),2*J127+2*K127+2*L127+2*M127+2*N127+2*P127)+5*R127+4*S127+H127</f>
        <v>2</v>
      </c>
    </row>
    <row r="128" spans="1:20" ht="12.75">
      <c r="A128" s="93">
        <v>122</v>
      </c>
      <c r="B128" s="83"/>
      <c r="C128" s="65" t="s">
        <v>249</v>
      </c>
      <c r="D128" s="7" t="s">
        <v>105</v>
      </c>
      <c r="E128" s="1" t="s">
        <v>153</v>
      </c>
      <c r="F128" s="1" t="s">
        <v>9</v>
      </c>
      <c r="G128" s="5" t="s">
        <v>128</v>
      </c>
      <c r="H128" s="37"/>
      <c r="I128" s="37">
        <f t="shared" si="1"/>
        <v>1</v>
      </c>
      <c r="J128" s="29"/>
      <c r="K128" s="8"/>
      <c r="L128" s="8"/>
      <c r="M128" s="8">
        <v>1</v>
      </c>
      <c r="N128" s="8"/>
      <c r="O128" s="8"/>
      <c r="P128" s="14"/>
      <c r="Q128" s="37">
        <v>1.5</v>
      </c>
      <c r="R128" s="142"/>
      <c r="S128" s="143"/>
      <c r="T128" s="138">
        <f>IF(I128&gt;3,2*MAX(J128:P128)+2*LARGE(J128:P128,2)+2*LARGE(J128:P128,3),2*J128+2*K128+2*L128+2*M128+2*N128+2*P128)+5*R128+4*S128+H128</f>
        <v>2</v>
      </c>
    </row>
    <row r="129" spans="1:20" ht="12.75">
      <c r="A129" s="134">
        <v>123</v>
      </c>
      <c r="B129" s="1"/>
      <c r="C129" s="65" t="s">
        <v>274</v>
      </c>
      <c r="D129" s="7" t="s">
        <v>66</v>
      </c>
      <c r="E129" s="1" t="s">
        <v>116</v>
      </c>
      <c r="F129" s="1" t="s">
        <v>30</v>
      </c>
      <c r="G129" s="5" t="s">
        <v>129</v>
      </c>
      <c r="H129" s="37"/>
      <c r="I129" s="37">
        <f t="shared" si="1"/>
        <v>1</v>
      </c>
      <c r="J129" s="29"/>
      <c r="K129" s="8"/>
      <c r="L129" s="8"/>
      <c r="M129" s="8"/>
      <c r="N129" s="8">
        <v>1</v>
      </c>
      <c r="O129" s="8"/>
      <c r="P129" s="14"/>
      <c r="Q129" s="37"/>
      <c r="R129" s="142"/>
      <c r="S129" s="143"/>
      <c r="T129" s="138">
        <f>IF(I129&gt;3,2*MAX(J129:P129)+2*LARGE(J129:P129,2)+2*LARGE(J129:P129,3),2*J129+2*K129+2*L129+2*M129+2*N129+2*P129)+5*R129+4*S129+H129</f>
        <v>2</v>
      </c>
    </row>
    <row r="130" spans="1:20" ht="12.75">
      <c r="A130" s="93">
        <v>124</v>
      </c>
      <c r="B130" s="1"/>
      <c r="C130" s="65" t="s">
        <v>223</v>
      </c>
      <c r="D130" s="7" t="s">
        <v>105</v>
      </c>
      <c r="E130" s="1" t="s">
        <v>124</v>
      </c>
      <c r="F130" s="1" t="s">
        <v>14</v>
      </c>
      <c r="G130" s="5" t="s">
        <v>129</v>
      </c>
      <c r="H130" s="37"/>
      <c r="I130" s="37">
        <f t="shared" si="1"/>
        <v>1</v>
      </c>
      <c r="J130" s="29"/>
      <c r="K130" s="8"/>
      <c r="L130" s="8">
        <v>1</v>
      </c>
      <c r="M130" s="8"/>
      <c r="N130" s="8"/>
      <c r="O130" s="8"/>
      <c r="P130" s="14"/>
      <c r="Q130" s="37"/>
      <c r="R130" s="142"/>
      <c r="S130" s="143"/>
      <c r="T130" s="138">
        <f>IF(I130&gt;3,2*MAX(J130:P130)+2*LARGE(J130:P130,2)+2*LARGE(J130:P130,3),2*J130+2*K130+2*L130+2*M130+2*N130+2*P130)+5*R130+4*S130+H130</f>
        <v>2</v>
      </c>
    </row>
    <row r="131" spans="1:20" ht="12.75">
      <c r="A131" s="134">
        <v>125</v>
      </c>
      <c r="B131" s="1"/>
      <c r="C131" s="65" t="s">
        <v>163</v>
      </c>
      <c r="D131" s="7" t="s">
        <v>55</v>
      </c>
      <c r="E131" s="1" t="s">
        <v>145</v>
      </c>
      <c r="F131" s="1" t="s">
        <v>167</v>
      </c>
      <c r="G131" s="5" t="s">
        <v>128</v>
      </c>
      <c r="H131" s="37"/>
      <c r="I131" s="37">
        <f t="shared" si="1"/>
        <v>1</v>
      </c>
      <c r="J131" s="29">
        <v>1</v>
      </c>
      <c r="K131" s="8"/>
      <c r="L131" s="8"/>
      <c r="M131" s="8"/>
      <c r="N131" s="8"/>
      <c r="O131" s="8"/>
      <c r="P131" s="14"/>
      <c r="Q131" s="37"/>
      <c r="R131" s="142"/>
      <c r="S131" s="143"/>
      <c r="T131" s="138">
        <f>IF(I131&gt;3,2*MAX(J131:P131)+2*LARGE(J131:P131,2)+2*LARGE(J131:P131,3),2*J131+2*K131+2*L131+2*M131+2*N131+2*P131)+5*R131+4*S131+H131</f>
        <v>2</v>
      </c>
    </row>
    <row r="132" spans="1:20" ht="12.75">
      <c r="A132" s="93">
        <v>126</v>
      </c>
      <c r="B132" s="1"/>
      <c r="C132" s="65" t="s">
        <v>251</v>
      </c>
      <c r="D132" s="7">
        <v>2004</v>
      </c>
      <c r="E132" s="1" t="s">
        <v>44</v>
      </c>
      <c r="F132" s="1" t="s">
        <v>17</v>
      </c>
      <c r="G132" s="5" t="s">
        <v>128</v>
      </c>
      <c r="H132" s="37"/>
      <c r="I132" s="37">
        <f t="shared" si="1"/>
        <v>1</v>
      </c>
      <c r="J132" s="29"/>
      <c r="K132" s="8"/>
      <c r="L132" s="8">
        <v>1</v>
      </c>
      <c r="M132" s="8"/>
      <c r="N132" s="8"/>
      <c r="O132" s="8"/>
      <c r="P132" s="14"/>
      <c r="Q132" s="37">
        <v>2.5</v>
      </c>
      <c r="R132" s="142"/>
      <c r="S132" s="143"/>
      <c r="T132" s="138">
        <f>IF(I132&gt;3,2*MAX(J132:P132)+2*LARGE(J132:P132,2)+2*LARGE(J132:P132,3),2*J132+2*K132+2*L132+2*M132+2*N132+2*P132)+5*R132+4*S132+H132</f>
        <v>2</v>
      </c>
    </row>
    <row r="133" spans="1:20" ht="12.75">
      <c r="A133" s="134">
        <v>127</v>
      </c>
      <c r="B133" s="1"/>
      <c r="C133" s="123" t="s">
        <v>183</v>
      </c>
      <c r="D133" s="83" t="s">
        <v>181</v>
      </c>
      <c r="E133" s="83" t="s">
        <v>13</v>
      </c>
      <c r="F133" s="83" t="s">
        <v>14</v>
      </c>
      <c r="G133" s="84" t="s">
        <v>128</v>
      </c>
      <c r="H133" s="37"/>
      <c r="I133" s="37">
        <f t="shared" si="1"/>
        <v>1</v>
      </c>
      <c r="J133" s="29"/>
      <c r="K133" s="8">
        <v>1</v>
      </c>
      <c r="L133" s="8"/>
      <c r="M133" s="8"/>
      <c r="N133" s="8"/>
      <c r="O133" s="8"/>
      <c r="P133" s="14"/>
      <c r="Q133" s="37"/>
      <c r="R133" s="142"/>
      <c r="S133" s="143"/>
      <c r="T133" s="138">
        <f>IF(I133&gt;3,2*MAX(J133:P133)+2*LARGE(J133:P133,2)+2*LARGE(J133:P133,3),2*J133+2*K133+2*L133+2*M133+2*N133+2*P133)+5*R133+4*S133+H133</f>
        <v>2</v>
      </c>
    </row>
    <row r="134" spans="1:20" ht="12.75">
      <c r="A134" s="93">
        <v>128</v>
      </c>
      <c r="B134" s="1"/>
      <c r="C134" s="78" t="s">
        <v>252</v>
      </c>
      <c r="D134" s="1" t="s">
        <v>105</v>
      </c>
      <c r="E134" s="1" t="s">
        <v>197</v>
      </c>
      <c r="F134" s="1" t="s">
        <v>14</v>
      </c>
      <c r="G134" s="5" t="s">
        <v>128</v>
      </c>
      <c r="H134" s="37"/>
      <c r="I134" s="37">
        <f t="shared" si="1"/>
        <v>1</v>
      </c>
      <c r="J134" s="29"/>
      <c r="K134" s="8"/>
      <c r="L134" s="8"/>
      <c r="M134" s="8">
        <v>1</v>
      </c>
      <c r="N134" s="8"/>
      <c r="O134" s="8"/>
      <c r="P134" s="14"/>
      <c r="Q134" s="37">
        <v>4</v>
      </c>
      <c r="R134" s="142"/>
      <c r="S134" s="143"/>
      <c r="T134" s="138">
        <f>IF(I134&gt;3,2*MAX(J134:P134)+2*LARGE(J134:P134,2)+2*LARGE(J134:P134,3),2*J134+2*K134+2*L134+2*M134+2*N134+2*P134)+5*R134+4*S134+H134</f>
        <v>2</v>
      </c>
    </row>
    <row r="135" spans="1:20" ht="13.5" thickBot="1">
      <c r="A135" s="135">
        <v>129</v>
      </c>
      <c r="B135" s="9"/>
      <c r="C135" s="82" t="s">
        <v>166</v>
      </c>
      <c r="D135" s="34" t="s">
        <v>55</v>
      </c>
      <c r="E135" s="9" t="s">
        <v>145</v>
      </c>
      <c r="F135" s="9" t="s">
        <v>167</v>
      </c>
      <c r="G135" s="23" t="s">
        <v>128</v>
      </c>
      <c r="H135" s="38"/>
      <c r="I135" s="38">
        <f t="shared" si="1"/>
        <v>1</v>
      </c>
      <c r="J135" s="35">
        <v>1</v>
      </c>
      <c r="K135" s="10"/>
      <c r="L135" s="10"/>
      <c r="M135" s="10"/>
      <c r="N135" s="10"/>
      <c r="O135" s="10"/>
      <c r="P135" s="18"/>
      <c r="Q135" s="38"/>
      <c r="R135" s="146"/>
      <c r="S135" s="147"/>
      <c r="T135" s="140">
        <f>IF(I135&gt;3,2*MAX(J135:P135)+2*LARGE(J135:P135,2)+2*LARGE(J135:P135,3),2*J135+2*K135+2*L135+2*M135+2*N135+2*P135)+5*R135+4*S135+H135</f>
        <v>2</v>
      </c>
    </row>
    <row r="136" spans="3:20" ht="12.75">
      <c r="C136" s="15"/>
      <c r="D136" s="16"/>
      <c r="E136" s="3"/>
      <c r="F136" s="3"/>
      <c r="G136" s="3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 t="s">
        <v>273</v>
      </c>
      <c r="S136" s="17"/>
      <c r="T136" s="79"/>
    </row>
    <row r="137" spans="3:20" ht="13.5" thickBot="1">
      <c r="C137" s="15" t="s">
        <v>168</v>
      </c>
      <c r="D137" s="16"/>
      <c r="E137" s="3"/>
      <c r="F137" s="3"/>
      <c r="G137" s="3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79"/>
    </row>
    <row r="138" spans="1:20" ht="13.5" thickBot="1">
      <c r="A138" s="157">
        <v>14</v>
      </c>
      <c r="B138" s="158" t="s">
        <v>169</v>
      </c>
      <c r="C138" s="159" t="s">
        <v>170</v>
      </c>
      <c r="D138" s="160">
        <v>2003</v>
      </c>
      <c r="E138" s="158" t="s">
        <v>171</v>
      </c>
      <c r="F138" s="158"/>
      <c r="G138" s="161" t="s">
        <v>129</v>
      </c>
      <c r="H138" s="163">
        <v>206.56</v>
      </c>
      <c r="I138" s="163">
        <f>COUNT(J138:P138)</f>
        <v>2</v>
      </c>
      <c r="J138" s="162"/>
      <c r="K138" s="160">
        <v>50</v>
      </c>
      <c r="L138" s="160">
        <v>58</v>
      </c>
      <c r="M138" s="160"/>
      <c r="N138" s="160"/>
      <c r="O138" s="160"/>
      <c r="P138" s="164"/>
      <c r="Q138" s="163"/>
      <c r="R138" s="162"/>
      <c r="S138" s="164"/>
      <c r="T138" s="165">
        <f>IF(I138&gt;3,2*MAX(J138:P138)+2*LARGE(J138:P138,2)+2*LARGE(J138:P138,3),2*J138+2*K138+2*L138+2*M138+2*N138+2*P138)+5*R138+4*S138+H138</f>
        <v>422.56</v>
      </c>
    </row>
    <row r="139" spans="3:20" ht="12.75">
      <c r="C139" s="15"/>
      <c r="D139" s="16"/>
      <c r="E139" s="3"/>
      <c r="F139" s="3"/>
      <c r="G139" s="3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79"/>
    </row>
    <row r="140" spans="3:20" ht="12.75">
      <c r="C140" s="15"/>
      <c r="D140" s="16"/>
      <c r="E140" s="3"/>
      <c r="F140" s="3"/>
      <c r="G140" s="3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79"/>
    </row>
    <row r="141" spans="3:20" ht="12.75">
      <c r="C141" s="15"/>
      <c r="D141" s="16"/>
      <c r="E141" s="3"/>
      <c r="F141" s="3"/>
      <c r="G141" s="3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79"/>
    </row>
    <row r="142" spans="3:20" ht="12.75">
      <c r="C142" s="15"/>
      <c r="D142" s="17"/>
      <c r="E142" s="3"/>
      <c r="F142" s="3"/>
      <c r="G142" s="3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79"/>
    </row>
    <row r="143" spans="3:20" ht="12.75">
      <c r="C143" s="41"/>
      <c r="D143" s="17"/>
      <c r="E143" s="3"/>
      <c r="F143" s="3"/>
      <c r="G143" s="3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79"/>
    </row>
    <row r="144" spans="3:20" ht="12.75">
      <c r="C144" s="41"/>
      <c r="D144" s="17"/>
      <c r="E144" s="3"/>
      <c r="F144" s="3"/>
      <c r="G144" s="3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79"/>
    </row>
    <row r="145" spans="3:20" ht="12.75">
      <c r="C145" s="41"/>
      <c r="D145" s="17"/>
      <c r="E145" s="3"/>
      <c r="F145" s="3"/>
      <c r="G145" s="3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79"/>
    </row>
    <row r="146" spans="3:20" ht="12.75">
      <c r="C146" s="41"/>
      <c r="D146" s="17"/>
      <c r="E146" s="3"/>
      <c r="F146" s="3"/>
      <c r="G146" s="3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79"/>
    </row>
    <row r="147" spans="3:20" ht="12.75">
      <c r="C147" s="15"/>
      <c r="D147" s="17"/>
      <c r="E147" s="3"/>
      <c r="F147" s="3"/>
      <c r="G147" s="3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79"/>
    </row>
    <row r="148" spans="3:20" ht="12.75">
      <c r="C148" s="41"/>
      <c r="D148" s="17"/>
      <c r="E148" s="3"/>
      <c r="F148" s="3"/>
      <c r="G148" s="3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79"/>
    </row>
    <row r="149" spans="3:20" ht="12.75">
      <c r="C149" s="15"/>
      <c r="D149" s="16"/>
      <c r="E149" s="3"/>
      <c r="F149" s="3"/>
      <c r="G149" s="3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79"/>
    </row>
    <row r="150" spans="3:20" ht="12.75">
      <c r="C150" s="41"/>
      <c r="D150" s="17"/>
      <c r="E150" s="3"/>
      <c r="F150" s="3"/>
      <c r="G150" s="3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79"/>
    </row>
    <row r="151" spans="3:20" ht="12.75">
      <c r="C151" s="41"/>
      <c r="D151" s="17"/>
      <c r="E151" s="3"/>
      <c r="F151" s="3"/>
      <c r="G151" s="3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79"/>
    </row>
    <row r="152" spans="3:20" ht="12.75">
      <c r="C152" s="41"/>
      <c r="D152" s="17"/>
      <c r="E152" s="3"/>
      <c r="F152" s="3"/>
      <c r="G152" s="3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79"/>
    </row>
    <row r="153" spans="3:20" ht="12.75">
      <c r="C153" s="41"/>
      <c r="D153" s="17"/>
      <c r="E153" s="3"/>
      <c r="F153" s="3"/>
      <c r="G153" s="3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79"/>
    </row>
    <row r="154" spans="3:20" ht="12.75">
      <c r="C154" s="41"/>
      <c r="D154" s="17"/>
      <c r="E154" s="3"/>
      <c r="F154" s="3"/>
      <c r="G154" s="3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79"/>
    </row>
    <row r="155" spans="3:20" ht="12.75">
      <c r="C155" s="15"/>
      <c r="D155" s="16"/>
      <c r="E155" s="3"/>
      <c r="F155" s="3"/>
      <c r="G155" s="3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79"/>
    </row>
    <row r="156" spans="3:20" ht="12.75">
      <c r="C156" s="41"/>
      <c r="D156" s="17"/>
      <c r="E156" s="3"/>
      <c r="F156" s="3"/>
      <c r="G156" s="3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79"/>
    </row>
    <row r="157" spans="3:20" ht="12.75">
      <c r="C157" s="15"/>
      <c r="D157" s="17"/>
      <c r="E157" s="3"/>
      <c r="F157" s="3"/>
      <c r="G157" s="3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79"/>
    </row>
    <row r="158" spans="3:20" ht="12.75">
      <c r="C158" s="15"/>
      <c r="D158" s="16"/>
      <c r="E158" s="3"/>
      <c r="F158" s="3"/>
      <c r="G158" s="3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79"/>
    </row>
    <row r="159" spans="3:20" ht="12.75">
      <c r="C159" s="15"/>
      <c r="D159" s="16"/>
      <c r="E159" s="3"/>
      <c r="F159" s="3"/>
      <c r="G159" s="3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79"/>
    </row>
    <row r="160" spans="3:20" ht="12.75">
      <c r="C160" s="15"/>
      <c r="D160" s="16"/>
      <c r="E160" s="3"/>
      <c r="F160" s="3"/>
      <c r="G160" s="3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79"/>
    </row>
    <row r="161" spans="3:20" ht="12.75">
      <c r="C161" s="15"/>
      <c r="D161" s="17"/>
      <c r="E161" s="3"/>
      <c r="F161" s="3"/>
      <c r="G161" s="3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79"/>
    </row>
    <row r="162" spans="3:20" ht="12.75">
      <c r="C162" s="15"/>
      <c r="D162" s="16"/>
      <c r="E162" s="3"/>
      <c r="F162" s="3"/>
      <c r="G162" s="3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79"/>
    </row>
    <row r="163" spans="3:20" ht="12.75">
      <c r="C163" s="15"/>
      <c r="D163" s="16"/>
      <c r="E163" s="3"/>
      <c r="F163" s="3"/>
      <c r="G163" s="3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79"/>
    </row>
    <row r="164" spans="3:20" ht="12.75">
      <c r="C164" s="15"/>
      <c r="D164" s="16"/>
      <c r="E164" s="3"/>
      <c r="F164" s="3"/>
      <c r="G164" s="3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79"/>
    </row>
    <row r="165" spans="3:20" ht="12.75">
      <c r="C165" s="15"/>
      <c r="D165" s="17"/>
      <c r="E165" s="3"/>
      <c r="F165" s="3"/>
      <c r="G165" s="3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79"/>
    </row>
    <row r="166" spans="3:20" ht="12.75">
      <c r="C166" s="15"/>
      <c r="D166" s="17"/>
      <c r="E166" s="3"/>
      <c r="F166" s="3"/>
      <c r="G166" s="3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79"/>
    </row>
    <row r="167" spans="3:20" ht="12.75">
      <c r="C167" s="41"/>
      <c r="D167" s="17"/>
      <c r="E167" s="3"/>
      <c r="F167" s="3"/>
      <c r="G167" s="3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79"/>
    </row>
    <row r="168" spans="3:20" ht="12.75">
      <c r="C168" s="41"/>
      <c r="D168" s="17"/>
      <c r="E168" s="3"/>
      <c r="F168" s="3"/>
      <c r="G168" s="3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79"/>
    </row>
    <row r="169" spans="3:20" ht="12.75">
      <c r="C169" s="15"/>
      <c r="D169" s="16"/>
      <c r="E169" s="3"/>
      <c r="F169" s="3"/>
      <c r="G169" s="3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79"/>
    </row>
    <row r="170" spans="3:20" ht="12.75">
      <c r="C170" s="15"/>
      <c r="D170" s="16"/>
      <c r="E170" s="3"/>
      <c r="F170" s="3"/>
      <c r="G170" s="3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79"/>
    </row>
    <row r="171" spans="3:20" ht="12.75">
      <c r="C171" s="15"/>
      <c r="D171" s="16"/>
      <c r="E171" s="3"/>
      <c r="F171" s="3"/>
      <c r="G171" s="3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79"/>
    </row>
    <row r="172" spans="3:20" ht="12.75">
      <c r="C172" s="15"/>
      <c r="D172" s="16"/>
      <c r="E172" s="3"/>
      <c r="F172" s="3"/>
      <c r="G172" s="3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79"/>
    </row>
    <row r="173" spans="3:20" ht="12.75">
      <c r="C173" s="15"/>
      <c r="D173" s="16"/>
      <c r="E173" s="3"/>
      <c r="F173" s="3"/>
      <c r="G173" s="3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79"/>
    </row>
    <row r="174" spans="3:20" ht="12.75">
      <c r="C174" s="15"/>
      <c r="D174" s="16"/>
      <c r="E174" s="3"/>
      <c r="F174" s="3"/>
      <c r="G174" s="3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79"/>
    </row>
    <row r="175" spans="3:20" ht="12.75">
      <c r="C175" s="15"/>
      <c r="D175" s="16"/>
      <c r="E175" s="3"/>
      <c r="F175" s="3"/>
      <c r="G175" s="3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79"/>
    </row>
    <row r="176" spans="3:20" ht="12.75">
      <c r="C176" s="15"/>
      <c r="D176" s="16"/>
      <c r="E176" s="3"/>
      <c r="F176" s="3"/>
      <c r="G176" s="3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79"/>
    </row>
    <row r="177" spans="3:20" ht="12.75">
      <c r="C177" s="15"/>
      <c r="D177" s="16"/>
      <c r="E177" s="3"/>
      <c r="F177" s="3"/>
      <c r="G177" s="3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79"/>
    </row>
    <row r="178" spans="3:20" ht="12.75">
      <c r="C178" s="41"/>
      <c r="D178" s="17"/>
      <c r="E178" s="3"/>
      <c r="F178" s="3"/>
      <c r="G178" s="3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79"/>
    </row>
    <row r="179" spans="3:20" ht="12.75">
      <c r="C179" s="15"/>
      <c r="D179" s="16"/>
      <c r="E179" s="3"/>
      <c r="F179" s="3"/>
      <c r="G179" s="3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79"/>
    </row>
    <row r="180" spans="3:20" ht="12.75">
      <c r="C180" s="15"/>
      <c r="D180" s="16"/>
      <c r="E180" s="3"/>
      <c r="F180" s="3"/>
      <c r="G180" s="3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79"/>
    </row>
    <row r="181" spans="3:20" ht="12.75">
      <c r="C181" s="41"/>
      <c r="D181" s="17"/>
      <c r="E181" s="3"/>
      <c r="F181" s="3"/>
      <c r="G181" s="3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79"/>
    </row>
    <row r="182" spans="3:20" ht="12.75">
      <c r="C182" s="41"/>
      <c r="D182" s="17"/>
      <c r="E182" s="3"/>
      <c r="F182" s="3"/>
      <c r="G182" s="3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79"/>
    </row>
    <row r="183" spans="3:20" ht="12.75">
      <c r="C183" s="15"/>
      <c r="D183" s="16"/>
      <c r="E183" s="3"/>
      <c r="F183" s="3"/>
      <c r="G183" s="3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79"/>
    </row>
    <row r="184" spans="3:20" ht="12.75">
      <c r="C184" s="15"/>
      <c r="D184" s="16"/>
      <c r="E184" s="3"/>
      <c r="F184" s="3"/>
      <c r="G184" s="3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79"/>
    </row>
    <row r="185" spans="3:20" ht="12.75">
      <c r="C185" s="15"/>
      <c r="D185" s="16"/>
      <c r="E185" s="3"/>
      <c r="F185" s="3"/>
      <c r="G185" s="3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79"/>
    </row>
    <row r="186" spans="3:20" ht="12.75">
      <c r="C186" s="15"/>
      <c r="D186" s="16"/>
      <c r="E186" s="3"/>
      <c r="F186" s="3"/>
      <c r="G186" s="3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79"/>
    </row>
    <row r="187" spans="3:20" ht="12.75">
      <c r="C187" s="15"/>
      <c r="D187" s="16"/>
      <c r="E187" s="3"/>
      <c r="F187" s="3"/>
      <c r="G187" s="3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79"/>
    </row>
    <row r="188" spans="3:20" ht="12.75">
      <c r="C188" s="15"/>
      <c r="D188" s="16"/>
      <c r="E188" s="3"/>
      <c r="F188" s="3"/>
      <c r="G188" s="3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79"/>
    </row>
    <row r="189" spans="3:20" ht="12.75">
      <c r="C189" s="41"/>
      <c r="D189" s="17"/>
      <c r="E189" s="3"/>
      <c r="F189" s="3"/>
      <c r="G189" s="3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79"/>
    </row>
    <row r="190" spans="3:20" ht="12.75">
      <c r="C190" s="15"/>
      <c r="D190" s="16"/>
      <c r="E190" s="3"/>
      <c r="F190" s="3"/>
      <c r="G190" s="3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79"/>
    </row>
    <row r="191" spans="3:20" ht="12.75">
      <c r="C191" s="15"/>
      <c r="D191" s="16"/>
      <c r="E191" s="3"/>
      <c r="F191" s="3"/>
      <c r="G191" s="3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79"/>
    </row>
    <row r="192" spans="3:20" ht="12.75">
      <c r="C192" s="15"/>
      <c r="D192" s="16"/>
      <c r="E192" s="3"/>
      <c r="F192" s="3"/>
      <c r="G192" s="3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79"/>
    </row>
    <row r="193" spans="3:20" ht="12.75">
      <c r="C193" s="15"/>
      <c r="D193" s="16"/>
      <c r="E193" s="3"/>
      <c r="F193" s="3"/>
      <c r="G193" s="3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79"/>
    </row>
    <row r="194" spans="3:20" ht="12.75">
      <c r="C194" s="15"/>
      <c r="D194" s="16"/>
      <c r="E194" s="3"/>
      <c r="F194" s="3"/>
      <c r="G194" s="3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79"/>
    </row>
    <row r="195" spans="3:20" ht="12.75">
      <c r="C195" s="15"/>
      <c r="D195" s="16"/>
      <c r="E195" s="3"/>
      <c r="F195" s="3"/>
      <c r="G195" s="3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79"/>
    </row>
    <row r="196" spans="3:20" ht="12.75">
      <c r="C196" s="15"/>
      <c r="D196" s="16"/>
      <c r="E196" s="3"/>
      <c r="F196" s="3"/>
      <c r="G196" s="3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79"/>
    </row>
    <row r="197" spans="3:20" ht="12.75">
      <c r="C197" s="15"/>
      <c r="D197" s="16"/>
      <c r="E197" s="3"/>
      <c r="F197" s="3"/>
      <c r="G197" s="3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79"/>
    </row>
    <row r="198" spans="3:20" ht="12.75">
      <c r="C198" s="41"/>
      <c r="D198" s="17"/>
      <c r="E198" s="3"/>
      <c r="F198" s="3"/>
      <c r="G198" s="3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79"/>
    </row>
    <row r="199" spans="3:20" ht="12.75">
      <c r="C199" s="15"/>
      <c r="D199" s="16"/>
      <c r="E199" s="3"/>
      <c r="F199" s="3"/>
      <c r="G199" s="3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79"/>
    </row>
    <row r="200" spans="3:20" ht="12.75">
      <c r="C200" s="15"/>
      <c r="D200" s="16"/>
      <c r="E200" s="3"/>
      <c r="F200" s="3"/>
      <c r="G200" s="3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79"/>
    </row>
    <row r="201" spans="3:20" ht="12.75">
      <c r="C201" s="41"/>
      <c r="D201" s="17"/>
      <c r="E201" s="3"/>
      <c r="F201" s="3"/>
      <c r="G201" s="3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79"/>
    </row>
    <row r="202" spans="3:20" ht="12.75">
      <c r="C202" s="15"/>
      <c r="D202" s="16"/>
      <c r="E202" s="3"/>
      <c r="F202" s="3"/>
      <c r="G202" s="3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79"/>
    </row>
    <row r="203" spans="3:20" ht="12.75">
      <c r="C203" s="41"/>
      <c r="D203" s="17"/>
      <c r="E203" s="3"/>
      <c r="F203" s="3"/>
      <c r="G203" s="3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79"/>
    </row>
    <row r="204" spans="3:20" ht="12.75">
      <c r="C204" s="15"/>
      <c r="D204" s="16"/>
      <c r="E204" s="3"/>
      <c r="F204" s="3"/>
      <c r="G204" s="3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79"/>
    </row>
    <row r="205" spans="3:20" ht="12.75">
      <c r="C205" s="15"/>
      <c r="D205" s="16"/>
      <c r="E205" s="3"/>
      <c r="F205" s="3"/>
      <c r="G205" s="3"/>
      <c r="H205" s="17"/>
      <c r="I205" s="17"/>
      <c r="J205" s="17"/>
      <c r="K205" s="80"/>
      <c r="L205" s="80"/>
      <c r="M205" s="17"/>
      <c r="N205" s="17"/>
      <c r="O205" s="17"/>
      <c r="P205" s="17"/>
      <c r="Q205" s="17"/>
      <c r="R205" s="17"/>
      <c r="S205" s="17"/>
      <c r="T205" s="79"/>
    </row>
    <row r="206" spans="3:20" ht="12.75">
      <c r="C206" s="15"/>
      <c r="D206" s="16"/>
      <c r="E206" s="3"/>
      <c r="F206" s="3"/>
      <c r="G206" s="3"/>
      <c r="H206" s="17"/>
      <c r="I206" s="17"/>
      <c r="J206" s="17"/>
      <c r="K206" s="80"/>
      <c r="L206" s="80"/>
      <c r="M206" s="17"/>
      <c r="N206" s="17"/>
      <c r="O206" s="17"/>
      <c r="P206" s="17"/>
      <c r="Q206" s="17"/>
      <c r="R206" s="17"/>
      <c r="S206" s="17"/>
      <c r="T206" s="79"/>
    </row>
    <row r="207" spans="3:20" ht="12.75">
      <c r="C207" s="67"/>
      <c r="D207" s="17"/>
      <c r="E207" s="3"/>
      <c r="F207" s="3"/>
      <c r="G207" s="3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79"/>
    </row>
    <row r="208" spans="3:20" ht="12.75">
      <c r="C208" s="41"/>
      <c r="D208" s="17"/>
      <c r="E208" s="3"/>
      <c r="F208" s="3"/>
      <c r="G208" s="3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79"/>
    </row>
  </sheetData>
  <sheetProtection/>
  <mergeCells count="11">
    <mergeCell ref="H3:H6"/>
    <mergeCell ref="T3:T6"/>
    <mergeCell ref="I3:I6"/>
    <mergeCell ref="J3:S3"/>
    <mergeCell ref="A4:A6"/>
    <mergeCell ref="B4:B6"/>
    <mergeCell ref="C4:C6"/>
    <mergeCell ref="D4:D6"/>
    <mergeCell ref="E4:E6"/>
    <mergeCell ref="F4:F6"/>
    <mergeCell ref="G4:G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1.421875" style="0" customWidth="1"/>
    <col min="3" max="3" width="19.421875" style="0" bestFit="1" customWidth="1"/>
    <col min="4" max="4" width="5.00390625" style="0" bestFit="1" customWidth="1"/>
    <col min="5" max="5" width="17.00390625" style="0" bestFit="1" customWidth="1"/>
    <col min="6" max="6" width="6.140625" style="0" bestFit="1" customWidth="1"/>
    <col min="7" max="7" width="2.8515625" style="0" bestFit="1" customWidth="1"/>
    <col min="8" max="8" width="10.140625" style="0" customWidth="1"/>
    <col min="9" max="9" width="4.00390625" style="0" bestFit="1" customWidth="1"/>
    <col min="10" max="10" width="9.57421875" style="0" bestFit="1" customWidth="1"/>
    <col min="11" max="11" width="10.140625" style="0" bestFit="1" customWidth="1"/>
    <col min="12" max="12" width="9.140625" style="0" bestFit="1" customWidth="1"/>
    <col min="13" max="13" width="8.57421875" style="0" bestFit="1" customWidth="1"/>
    <col min="14" max="15" width="9.57421875" style="0" bestFit="1" customWidth="1"/>
    <col min="16" max="16" width="9.140625" style="0" bestFit="1" customWidth="1"/>
    <col min="17" max="17" width="4.8515625" style="0" customWidth="1"/>
  </cols>
  <sheetData>
    <row r="1" spans="1:2" ht="18">
      <c r="A1" s="2" t="s">
        <v>297</v>
      </c>
      <c r="B1" s="2"/>
    </row>
    <row r="2" spans="1:7" ht="18.75" thickBot="1">
      <c r="A2" s="2"/>
      <c r="B2" s="2"/>
      <c r="C2" s="48"/>
      <c r="D2" s="3"/>
      <c r="E2" s="4"/>
      <c r="F2" s="4"/>
      <c r="G2" s="4"/>
    </row>
    <row r="3" spans="1:18" ht="13.5" thickBot="1">
      <c r="A3" s="3" t="s">
        <v>139</v>
      </c>
      <c r="B3" s="3"/>
      <c r="C3" s="3"/>
      <c r="D3" s="3"/>
      <c r="E3" s="3"/>
      <c r="F3" s="3"/>
      <c r="G3" s="3"/>
      <c r="H3" s="119" t="s">
        <v>5</v>
      </c>
      <c r="I3" s="106" t="s">
        <v>294</v>
      </c>
      <c r="J3" s="109" t="s">
        <v>6</v>
      </c>
      <c r="K3" s="110"/>
      <c r="L3" s="110"/>
      <c r="M3" s="110"/>
      <c r="N3" s="110"/>
      <c r="O3" s="110"/>
      <c r="P3" s="110"/>
      <c r="Q3" s="111"/>
      <c r="R3" s="194" t="s">
        <v>7</v>
      </c>
    </row>
    <row r="4" spans="1:18" ht="13.5" thickBot="1">
      <c r="A4" s="3"/>
      <c r="B4" s="3"/>
      <c r="C4" s="3"/>
      <c r="D4" s="3"/>
      <c r="E4" s="3"/>
      <c r="F4" s="3"/>
      <c r="G4" s="3"/>
      <c r="H4" s="180"/>
      <c r="I4" s="180"/>
      <c r="J4" s="101" t="s">
        <v>280</v>
      </c>
      <c r="K4" s="181" t="s">
        <v>282</v>
      </c>
      <c r="L4" s="181" t="s">
        <v>283</v>
      </c>
      <c r="M4" s="181" t="s">
        <v>298</v>
      </c>
      <c r="N4" s="181"/>
      <c r="O4" s="182"/>
      <c r="P4" s="101" t="s">
        <v>16</v>
      </c>
      <c r="Q4" s="197" t="s">
        <v>111</v>
      </c>
      <c r="R4" s="195"/>
    </row>
    <row r="5" spans="1:18" ht="13.5" thickBot="1">
      <c r="A5" s="186" t="s">
        <v>0</v>
      </c>
      <c r="B5" s="187"/>
      <c r="C5" s="159" t="s">
        <v>1</v>
      </c>
      <c r="D5" s="159" t="s">
        <v>2</v>
      </c>
      <c r="E5" s="159" t="s">
        <v>3</v>
      </c>
      <c r="F5" s="188" t="s">
        <v>4</v>
      </c>
      <c r="G5" s="189" t="s">
        <v>127</v>
      </c>
      <c r="H5" s="190"/>
      <c r="I5" s="176"/>
      <c r="J5" s="191">
        <v>41903</v>
      </c>
      <c r="K5" s="192">
        <v>41938</v>
      </c>
      <c r="L5" s="192">
        <v>41952</v>
      </c>
      <c r="M5" s="192">
        <v>42064</v>
      </c>
      <c r="N5" s="192"/>
      <c r="O5" s="210"/>
      <c r="P5" s="191">
        <v>42035</v>
      </c>
      <c r="Q5" s="169"/>
      <c r="R5" s="196"/>
    </row>
    <row r="6" spans="1:18" ht="12.75">
      <c r="A6" s="56">
        <v>1</v>
      </c>
      <c r="B6" s="49"/>
      <c r="C6" s="131" t="s">
        <v>20</v>
      </c>
      <c r="D6" s="53" t="s">
        <v>72</v>
      </c>
      <c r="E6" s="50" t="s">
        <v>13</v>
      </c>
      <c r="F6" s="50" t="s">
        <v>14</v>
      </c>
      <c r="G6" s="58" t="s">
        <v>128</v>
      </c>
      <c r="H6" s="36">
        <v>586.42</v>
      </c>
      <c r="I6" s="36">
        <f>COUNT(J6:O6)</f>
        <v>1</v>
      </c>
      <c r="J6" s="43"/>
      <c r="K6" s="22">
        <v>9</v>
      </c>
      <c r="L6" s="22"/>
      <c r="M6" s="22"/>
      <c r="N6" s="22"/>
      <c r="O6" s="33"/>
      <c r="P6" s="177"/>
      <c r="Q6" s="202"/>
      <c r="R6" s="46">
        <f>IF(I6&gt;3,3.5*MAX(J6:O6)+3.5*LARGE(J6:O6,2)+3.5*LARGE(J6:O6,3),3.5*J6+3.5*K6+3.5*L6+3.5*M6+3.5*N6+3.5*O6)+5*P6+4*Q6+H6</f>
        <v>617.92</v>
      </c>
    </row>
    <row r="7" spans="1:18" ht="12.75">
      <c r="A7" s="70">
        <v>2</v>
      </c>
      <c r="B7" s="1"/>
      <c r="C7" s="198" t="s">
        <v>24</v>
      </c>
      <c r="D7" s="51">
        <v>2000</v>
      </c>
      <c r="E7" s="52" t="s">
        <v>13</v>
      </c>
      <c r="F7" s="52" t="s">
        <v>14</v>
      </c>
      <c r="G7" s="59" t="s">
        <v>129</v>
      </c>
      <c r="H7" s="37">
        <v>450.5</v>
      </c>
      <c r="I7" s="37">
        <f>COUNT(J7:O7)</f>
        <v>2</v>
      </c>
      <c r="J7" s="29"/>
      <c r="K7" s="8">
        <v>20</v>
      </c>
      <c r="L7" s="8">
        <v>20</v>
      </c>
      <c r="M7" s="8"/>
      <c r="N7" s="8"/>
      <c r="O7" s="14"/>
      <c r="P7" s="178"/>
      <c r="Q7" s="203"/>
      <c r="R7" s="47">
        <f>IF(I7&gt;3,3.5*MAX(J7:O7)+3.5*LARGE(J7:O7,2)+3.5*LARGE(J7:O7,3),3.5*J7+3.5*K7+3.5*L7+3.5*M7+3.5*N7+3.5*O7)+5*P7+4*Q7+H7</f>
        <v>590.5</v>
      </c>
    </row>
    <row r="8" spans="1:18" ht="12.75">
      <c r="A8" s="57">
        <v>3</v>
      </c>
      <c r="B8" s="8"/>
      <c r="C8" s="199" t="s">
        <v>83</v>
      </c>
      <c r="D8" s="54" t="s">
        <v>64</v>
      </c>
      <c r="E8" s="52" t="s">
        <v>13</v>
      </c>
      <c r="F8" s="52" t="s">
        <v>17</v>
      </c>
      <c r="G8" s="59" t="s">
        <v>128</v>
      </c>
      <c r="H8" s="37">
        <v>553.8</v>
      </c>
      <c r="I8" s="37">
        <f>COUNT(J8:O8)</f>
        <v>0</v>
      </c>
      <c r="J8" s="29"/>
      <c r="K8" s="8"/>
      <c r="L8" s="8"/>
      <c r="M8" s="8"/>
      <c r="N8" s="8"/>
      <c r="O8" s="14"/>
      <c r="P8" s="178"/>
      <c r="Q8" s="143"/>
      <c r="R8" s="47">
        <f>IF(I8&gt;3,3.5*MAX(J8:O8)+3.5*LARGE(J8:O8,2)+3.5*LARGE(J8:O8,3),3.5*J8+3.5*K8+3.5*L8+3.5*M8+3.5*N8+3.5*O8)+5*P8+4*Q8+H8</f>
        <v>553.8</v>
      </c>
    </row>
    <row r="9" spans="1:18" ht="12.75">
      <c r="A9" s="209">
        <v>4</v>
      </c>
      <c r="B9" s="6"/>
      <c r="C9" s="198" t="s">
        <v>18</v>
      </c>
      <c r="D9" s="51">
        <v>2000</v>
      </c>
      <c r="E9" s="52" t="s">
        <v>13</v>
      </c>
      <c r="F9" s="52" t="s">
        <v>14</v>
      </c>
      <c r="G9" s="59" t="s">
        <v>129</v>
      </c>
      <c r="H9" s="37">
        <v>458.8</v>
      </c>
      <c r="I9" s="37">
        <f>COUNT(J9:O9)</f>
        <v>1</v>
      </c>
      <c r="J9" s="29"/>
      <c r="K9" s="8">
        <v>13</v>
      </c>
      <c r="L9" s="8"/>
      <c r="M9" s="8"/>
      <c r="N9" s="8"/>
      <c r="O9" s="14"/>
      <c r="P9" s="178"/>
      <c r="Q9" s="203"/>
      <c r="R9" s="47">
        <f>IF(I9&gt;3,3.5*MAX(J9:O9)+3.5*LARGE(J9:O9,2)+3.5*LARGE(J9:O9,3),3.5*J9+3.5*K9+3.5*L9+3.5*M9+3.5*N9+3.5*O9)+5*P9+4*Q9+H9</f>
        <v>504.3</v>
      </c>
    </row>
    <row r="10" spans="1:18" ht="12.75">
      <c r="A10" s="87">
        <v>5</v>
      </c>
      <c r="B10" s="75"/>
      <c r="C10" s="212" t="s">
        <v>25</v>
      </c>
      <c r="D10" s="63">
        <v>2001</v>
      </c>
      <c r="E10" s="128" t="s">
        <v>26</v>
      </c>
      <c r="F10" s="128" t="s">
        <v>9</v>
      </c>
      <c r="G10" s="156" t="s">
        <v>128</v>
      </c>
      <c r="H10" s="148">
        <v>526.58</v>
      </c>
      <c r="I10" s="37">
        <f>COUNT(J10:O10)</f>
        <v>2</v>
      </c>
      <c r="J10" s="69">
        <v>20</v>
      </c>
      <c r="K10" s="63"/>
      <c r="L10" s="63"/>
      <c r="M10" s="63">
        <v>20</v>
      </c>
      <c r="N10" s="63"/>
      <c r="O10" s="136"/>
      <c r="P10" s="204">
        <v>15</v>
      </c>
      <c r="Q10" s="205"/>
      <c r="R10" s="201">
        <f>IF(I10&gt;3,3.5*MAX(J10:O10)+3.5*LARGE(J10:O10,2)+3.5*LARGE(J10:O10,3),3.5*J10+3.5*K10+3.5*L10+3.5*M10+3.5*N10+3.5*O10)+5*P10+4*Q10+H10</f>
        <v>741.58</v>
      </c>
    </row>
    <row r="11" spans="1:18" ht="12.75">
      <c r="A11" s="71">
        <v>6</v>
      </c>
      <c r="B11" s="51"/>
      <c r="C11" s="78" t="s">
        <v>84</v>
      </c>
      <c r="D11" s="11" t="s">
        <v>72</v>
      </c>
      <c r="E11" s="1" t="s">
        <v>13</v>
      </c>
      <c r="F11" s="1" t="s">
        <v>14</v>
      </c>
      <c r="G11" s="5" t="s">
        <v>128</v>
      </c>
      <c r="H11" s="37">
        <v>437.5</v>
      </c>
      <c r="I11" s="37">
        <f>COUNT(J11:O11)</f>
        <v>4</v>
      </c>
      <c r="J11" s="29">
        <v>9</v>
      </c>
      <c r="K11" s="8">
        <v>9</v>
      </c>
      <c r="L11" s="8">
        <v>13</v>
      </c>
      <c r="M11" s="8">
        <v>13</v>
      </c>
      <c r="N11" s="8"/>
      <c r="O11" s="14"/>
      <c r="P11" s="178">
        <v>20</v>
      </c>
      <c r="Q11" s="203"/>
      <c r="R11" s="47">
        <f>IF(I11&gt;3,3.5*MAX(J11:O11)+3.5*LARGE(J11:O11,2)+3.5*LARGE(J11:O11,3),3.5*J11+3.5*K11+3.5*L11+3.5*M11+3.5*N11+3.5*O11)+5*P11+4*Q11+H11</f>
        <v>660</v>
      </c>
    </row>
    <row r="12" spans="1:18" ht="12.75">
      <c r="A12" s="71">
        <v>7</v>
      </c>
      <c r="B12" s="52"/>
      <c r="C12" s="65" t="s">
        <v>43</v>
      </c>
      <c r="D12" s="11" t="s">
        <v>55</v>
      </c>
      <c r="E12" s="1" t="s">
        <v>26</v>
      </c>
      <c r="F12" s="1" t="s">
        <v>9</v>
      </c>
      <c r="G12" s="5" t="s">
        <v>128</v>
      </c>
      <c r="H12" s="37">
        <v>382.94</v>
      </c>
      <c r="I12" s="37">
        <f>COUNT(J12:O12)</f>
        <v>0</v>
      </c>
      <c r="J12" s="29"/>
      <c r="K12" s="8"/>
      <c r="L12" s="8"/>
      <c r="M12" s="8"/>
      <c r="N12" s="8"/>
      <c r="O12" s="14"/>
      <c r="P12" s="178">
        <v>30</v>
      </c>
      <c r="Q12" s="143"/>
      <c r="R12" s="47">
        <f>IF(I12&gt;3,3.5*MAX(J12:O12)+3.5*LARGE(J12:O12,2)+3.5*LARGE(J12:O12,3),3.5*J12+3.5*K12+3.5*L12+3.5*M12+3.5*N12+3.5*O12)+5*P12+4*Q12+H12</f>
        <v>532.94</v>
      </c>
    </row>
    <row r="13" spans="1:18" ht="12.75">
      <c r="A13" s="87">
        <v>8</v>
      </c>
      <c r="B13" s="72"/>
      <c r="C13" s="86" t="s">
        <v>63</v>
      </c>
      <c r="D13" s="8">
        <v>2001</v>
      </c>
      <c r="E13" s="1" t="s">
        <v>13</v>
      </c>
      <c r="F13" s="1" t="s">
        <v>14</v>
      </c>
      <c r="G13" s="5" t="s">
        <v>129</v>
      </c>
      <c r="H13" s="37">
        <v>249.18</v>
      </c>
      <c r="I13" s="37">
        <f>COUNT(J13:O13)</f>
        <v>2</v>
      </c>
      <c r="J13" s="29">
        <v>9</v>
      </c>
      <c r="K13" s="8"/>
      <c r="L13" s="8">
        <v>9</v>
      </c>
      <c r="M13" s="8"/>
      <c r="N13" s="8"/>
      <c r="O13" s="14"/>
      <c r="P13" s="178"/>
      <c r="Q13" s="203"/>
      <c r="R13" s="47">
        <f>IF(I13&gt;3,3.5*MAX(J13:O13)+3.5*LARGE(J13:O13,2)+3.5*LARGE(J13:O13,3),3.5*J13+3.5*K13+3.5*L13+3.5*M13+3.5*N13+3.5*O13)+5*P13+4*Q13+H13</f>
        <v>312.18</v>
      </c>
    </row>
    <row r="14" spans="1:18" ht="12.75">
      <c r="A14" s="71">
        <v>9</v>
      </c>
      <c r="B14" s="72"/>
      <c r="C14" s="65" t="s">
        <v>88</v>
      </c>
      <c r="D14" s="8">
        <v>2003</v>
      </c>
      <c r="E14" s="1" t="s">
        <v>26</v>
      </c>
      <c r="F14" s="1" t="s">
        <v>9</v>
      </c>
      <c r="G14" s="5" t="s">
        <v>129</v>
      </c>
      <c r="H14" s="37">
        <v>173.2</v>
      </c>
      <c r="I14" s="37">
        <f>COUNT(J14:O14)</f>
        <v>1</v>
      </c>
      <c r="J14" s="29">
        <v>6</v>
      </c>
      <c r="K14" s="8"/>
      <c r="L14" s="8"/>
      <c r="M14" s="8"/>
      <c r="N14" s="8"/>
      <c r="O14" s="14"/>
      <c r="P14" s="178">
        <v>20</v>
      </c>
      <c r="Q14" s="203"/>
      <c r="R14" s="47">
        <f>IF(I14&gt;3,3.5*MAX(J14:O14)+3.5*LARGE(J14:O14,2)+3.5*LARGE(J14:O14,3),3.5*J14+3.5*K14+3.5*L14+3.5*M14+3.5*N14+3.5*O14)+5*P14+4*Q14+H14</f>
        <v>294.2</v>
      </c>
    </row>
    <row r="15" spans="1:18" ht="12.75">
      <c r="A15" s="71">
        <v>10</v>
      </c>
      <c r="B15" s="1"/>
      <c r="C15" s="65" t="s">
        <v>31</v>
      </c>
      <c r="D15" s="11" t="s">
        <v>64</v>
      </c>
      <c r="E15" s="1" t="s">
        <v>29</v>
      </c>
      <c r="F15" s="1" t="s">
        <v>30</v>
      </c>
      <c r="G15" s="5" t="s">
        <v>128</v>
      </c>
      <c r="H15" s="37">
        <v>228.5</v>
      </c>
      <c r="I15" s="37"/>
      <c r="J15" s="29"/>
      <c r="K15" s="8"/>
      <c r="L15" s="8"/>
      <c r="M15" s="8"/>
      <c r="N15" s="8"/>
      <c r="O15" s="14"/>
      <c r="P15" s="178"/>
      <c r="Q15" s="143"/>
      <c r="R15" s="47">
        <f>IF(I15&gt;3,3.5*MAX(J15:O15)+3.5*LARGE(J15:O15,2)+3.5*LARGE(J15:O15,3),3.5*J15+3.5*K15+3.5*L15+3.5*M15+3.5*N15+3.5*O15)+5*P15+4*Q15+H15</f>
        <v>228.5</v>
      </c>
    </row>
    <row r="16" spans="1:18" ht="12.75">
      <c r="A16" s="87">
        <v>11</v>
      </c>
      <c r="B16" s="8"/>
      <c r="C16" s="86" t="s">
        <v>47</v>
      </c>
      <c r="D16" s="8">
        <v>2000</v>
      </c>
      <c r="E16" s="1" t="s">
        <v>44</v>
      </c>
      <c r="F16" s="1" t="s">
        <v>17</v>
      </c>
      <c r="G16" s="5" t="s">
        <v>128</v>
      </c>
      <c r="H16" s="37">
        <v>100</v>
      </c>
      <c r="I16" s="37">
        <f>COUNT(J16:O16)</f>
        <v>3</v>
      </c>
      <c r="J16" s="29">
        <v>2</v>
      </c>
      <c r="K16" s="8">
        <v>4</v>
      </c>
      <c r="L16" s="8">
        <v>4</v>
      </c>
      <c r="M16" s="8"/>
      <c r="N16" s="8"/>
      <c r="O16" s="14"/>
      <c r="P16" s="178">
        <v>6</v>
      </c>
      <c r="Q16" s="203"/>
      <c r="R16" s="47">
        <f>IF(I16&gt;3,3.5*MAX(J16:O16)+3.5*LARGE(J16:O16,2)+3.5*LARGE(J16:O16,3),3.5*J16+3.5*K16+3.5*L16+3.5*M16+3.5*N16+3.5*O16)+5*P16+4*Q16+H16</f>
        <v>165</v>
      </c>
    </row>
    <row r="17" spans="1:18" ht="12.75">
      <c r="A17" s="71">
        <v>12</v>
      </c>
      <c r="B17" s="8"/>
      <c r="C17" s="65" t="s">
        <v>74</v>
      </c>
      <c r="D17" s="11" t="s">
        <v>72</v>
      </c>
      <c r="E17" s="1" t="s">
        <v>113</v>
      </c>
      <c r="F17" s="1" t="s">
        <v>49</v>
      </c>
      <c r="G17" s="5" t="s">
        <v>128</v>
      </c>
      <c r="H17" s="37">
        <v>87</v>
      </c>
      <c r="I17" s="37">
        <f>COUNT(J17:O17)</f>
        <v>2</v>
      </c>
      <c r="J17" s="29">
        <v>13</v>
      </c>
      <c r="K17" s="8">
        <v>6</v>
      </c>
      <c r="L17" s="8"/>
      <c r="M17" s="8"/>
      <c r="N17" s="8"/>
      <c r="O17" s="14"/>
      <c r="P17" s="178"/>
      <c r="Q17" s="206"/>
      <c r="R17" s="47">
        <f>IF(I17&gt;3,3.5*MAX(J17:O17)+3.5*LARGE(J17:O17,2)+3.5*LARGE(J17:O17,3),3.5*J17+3.5*K17+3.5*L17+3.5*M17+3.5*N17+3.5*O17)+5*P17+4*Q17+H17</f>
        <v>153.5</v>
      </c>
    </row>
    <row r="18" spans="1:18" ht="12.75">
      <c r="A18" s="71">
        <v>13</v>
      </c>
      <c r="B18" s="8"/>
      <c r="C18" s="65" t="s">
        <v>68</v>
      </c>
      <c r="D18" s="7" t="s">
        <v>55</v>
      </c>
      <c r="E18" s="1" t="s">
        <v>13</v>
      </c>
      <c r="F18" s="1" t="s">
        <v>14</v>
      </c>
      <c r="G18" s="5" t="s">
        <v>128</v>
      </c>
      <c r="H18" s="37">
        <v>22</v>
      </c>
      <c r="I18" s="37">
        <f>COUNT(J18:O18)</f>
        <v>1</v>
      </c>
      <c r="J18" s="29"/>
      <c r="K18" s="8"/>
      <c r="L18" s="8">
        <v>6</v>
      </c>
      <c r="M18" s="8"/>
      <c r="N18" s="8"/>
      <c r="O18" s="14"/>
      <c r="P18" s="178">
        <v>15</v>
      </c>
      <c r="Q18" s="203"/>
      <c r="R18" s="47">
        <f>IF(I18&gt;3,3.5*MAX(J18:O18)+3.5*LARGE(J18:O18,2)+3.5*LARGE(J18:O18,3),3.5*J18+3.5*K18+3.5*L18+3.5*M18+3.5*N18+3.5*O18)+5*P18+4*Q18+H18</f>
        <v>118</v>
      </c>
    </row>
    <row r="19" spans="1:18" ht="12.75">
      <c r="A19" s="87">
        <v>14</v>
      </c>
      <c r="B19" s="8"/>
      <c r="C19" s="65" t="s">
        <v>57</v>
      </c>
      <c r="D19" s="8">
        <v>2001</v>
      </c>
      <c r="E19" s="1" t="s">
        <v>44</v>
      </c>
      <c r="F19" s="1" t="s">
        <v>17</v>
      </c>
      <c r="G19" s="5" t="s">
        <v>128</v>
      </c>
      <c r="H19" s="37">
        <v>31.5</v>
      </c>
      <c r="I19" s="37">
        <f>COUNT(J19:O19)</f>
        <v>3</v>
      </c>
      <c r="J19" s="29">
        <v>3</v>
      </c>
      <c r="K19" s="8">
        <v>3</v>
      </c>
      <c r="L19" s="8">
        <v>4</v>
      </c>
      <c r="M19" s="8"/>
      <c r="N19" s="8"/>
      <c r="O19" s="14"/>
      <c r="P19" s="178">
        <v>10</v>
      </c>
      <c r="Q19" s="206"/>
      <c r="R19" s="47">
        <f>IF(I19&gt;3,3.5*MAX(J19:O19)+3.5*LARGE(J19:O19,2)+3.5*LARGE(J19:O19,3),3.5*J19+3.5*K19+3.5*L19+3.5*M19+3.5*N19+3.5*O19)+5*P19+4*Q19+H19</f>
        <v>116.5</v>
      </c>
    </row>
    <row r="20" spans="1:18" ht="12.75">
      <c r="A20" s="71">
        <v>15</v>
      </c>
      <c r="B20" s="8"/>
      <c r="C20" s="78" t="s">
        <v>46</v>
      </c>
      <c r="D20" s="11" t="s">
        <v>72</v>
      </c>
      <c r="E20" s="1" t="s">
        <v>38</v>
      </c>
      <c r="F20" s="1" t="s">
        <v>14</v>
      </c>
      <c r="G20" s="5" t="s">
        <v>128</v>
      </c>
      <c r="H20" s="37">
        <v>31.5</v>
      </c>
      <c r="I20" s="37">
        <f>COUNT(J20:O20)</f>
        <v>2</v>
      </c>
      <c r="J20" s="29"/>
      <c r="K20" s="8">
        <v>4</v>
      </c>
      <c r="L20" s="8">
        <v>4</v>
      </c>
      <c r="M20" s="8"/>
      <c r="N20" s="8"/>
      <c r="O20" s="14"/>
      <c r="P20" s="178">
        <v>10</v>
      </c>
      <c r="Q20" s="206"/>
      <c r="R20" s="47">
        <f>IF(I20&gt;3,3.5*MAX(J20:O20)+3.5*LARGE(J20:O20,2)+3.5*LARGE(J20:O20,3),3.5*J20+3.5*K20+3.5*L20+3.5*M20+3.5*N20+3.5*O20)+5*P20+4*Q20+H20</f>
        <v>109.5</v>
      </c>
    </row>
    <row r="21" spans="1:18" ht="12.75">
      <c r="A21" s="71">
        <v>16</v>
      </c>
      <c r="B21" s="8"/>
      <c r="C21" s="65" t="s">
        <v>65</v>
      </c>
      <c r="D21" s="7" t="s">
        <v>66</v>
      </c>
      <c r="E21" s="1" t="s">
        <v>56</v>
      </c>
      <c r="F21" s="1" t="s">
        <v>14</v>
      </c>
      <c r="G21" s="5" t="s">
        <v>128</v>
      </c>
      <c r="H21" s="37"/>
      <c r="I21" s="37">
        <f>COUNT(J21:O21)</f>
        <v>3</v>
      </c>
      <c r="J21" s="29">
        <v>6</v>
      </c>
      <c r="K21" s="8">
        <v>4</v>
      </c>
      <c r="L21" s="8">
        <v>6</v>
      </c>
      <c r="M21" s="8"/>
      <c r="N21" s="8"/>
      <c r="O21" s="14"/>
      <c r="P21" s="178">
        <v>10</v>
      </c>
      <c r="Q21" s="203"/>
      <c r="R21" s="47">
        <f>IF(I21&gt;3,3.5*MAX(J21:O21)+3.5*LARGE(J21:O21,2)+3.5*LARGE(J21:O21,3),3.5*J21+3.5*K21+3.5*L21+3.5*M21+3.5*N21+3.5*O21)+5*P21+4*Q21+H21</f>
        <v>106</v>
      </c>
    </row>
    <row r="22" spans="1:18" ht="12.75">
      <c r="A22" s="87">
        <v>17</v>
      </c>
      <c r="B22" s="8"/>
      <c r="C22" s="86" t="s">
        <v>27</v>
      </c>
      <c r="D22" s="8">
        <v>2000</v>
      </c>
      <c r="E22" s="1" t="s">
        <v>28</v>
      </c>
      <c r="F22" s="1" t="s">
        <v>17</v>
      </c>
      <c r="G22" s="5" t="s">
        <v>128</v>
      </c>
      <c r="H22" s="37">
        <v>55</v>
      </c>
      <c r="I22" s="37">
        <f>COUNT(J22:O22)</f>
        <v>2</v>
      </c>
      <c r="J22" s="29"/>
      <c r="K22" s="8">
        <v>6</v>
      </c>
      <c r="L22" s="8">
        <v>6</v>
      </c>
      <c r="M22" s="8"/>
      <c r="N22" s="8"/>
      <c r="O22" s="14"/>
      <c r="P22" s="178"/>
      <c r="Q22" s="203"/>
      <c r="R22" s="47">
        <f>IF(I22&gt;3,3.5*MAX(J22:O22)+3.5*LARGE(J22:O22,2)+3.5*LARGE(J22:O22,3),3.5*J22+3.5*K22+3.5*L22+3.5*M22+3.5*N22+3.5*O22)+5*P22+4*Q22+H22</f>
        <v>97</v>
      </c>
    </row>
    <row r="23" spans="1:18" ht="12.75">
      <c r="A23" s="71">
        <v>18</v>
      </c>
      <c r="B23" s="8"/>
      <c r="C23" s="65" t="s">
        <v>85</v>
      </c>
      <c r="D23" s="11" t="s">
        <v>64</v>
      </c>
      <c r="E23" s="1" t="s">
        <v>29</v>
      </c>
      <c r="F23" s="1" t="s">
        <v>30</v>
      </c>
      <c r="G23" s="5" t="s">
        <v>128</v>
      </c>
      <c r="H23" s="37">
        <v>33</v>
      </c>
      <c r="I23" s="37">
        <f>COUNT(J23:O23)</f>
        <v>2</v>
      </c>
      <c r="J23" s="29">
        <v>4</v>
      </c>
      <c r="K23" s="8"/>
      <c r="L23" s="8">
        <v>4</v>
      </c>
      <c r="M23" s="8"/>
      <c r="N23" s="8"/>
      <c r="O23" s="14"/>
      <c r="P23" s="178">
        <v>6</v>
      </c>
      <c r="Q23" s="203"/>
      <c r="R23" s="47">
        <f>IF(I23&gt;3,3.5*MAX(J23:O23)+3.5*LARGE(J23:O23,2)+3.5*LARGE(J23:O23,3),3.5*J23+3.5*K23+3.5*L23+3.5*M23+3.5*N23+3.5*O23)+5*P23+4*Q23+H23</f>
        <v>91</v>
      </c>
    </row>
    <row r="24" spans="1:18" ht="12.75">
      <c r="A24" s="71">
        <v>19</v>
      </c>
      <c r="B24" s="8"/>
      <c r="C24" s="78" t="s">
        <v>302</v>
      </c>
      <c r="D24" s="11" t="s">
        <v>64</v>
      </c>
      <c r="E24" s="1" t="s">
        <v>51</v>
      </c>
      <c r="F24" s="1" t="s">
        <v>17</v>
      </c>
      <c r="G24" s="5" t="s">
        <v>129</v>
      </c>
      <c r="H24" s="37"/>
      <c r="I24" s="37">
        <f>COUNT(J24:O24)</f>
        <v>1</v>
      </c>
      <c r="J24" s="29"/>
      <c r="K24" s="8"/>
      <c r="L24" s="8"/>
      <c r="M24" s="8">
        <v>4</v>
      </c>
      <c r="N24" s="8"/>
      <c r="O24" s="14"/>
      <c r="P24" s="178">
        <v>15</v>
      </c>
      <c r="Q24" s="206"/>
      <c r="R24" s="47">
        <f>IF(I24&gt;3,3.5*MAX(J24:O24)+3.5*LARGE(J24:O24,2)+3.5*LARGE(J24:O24,3),3.5*J24+3.5*K24+3.5*L24+3.5*M24+3.5*N24+3.5*O24)+5*P24+4*Q24+H24</f>
        <v>89</v>
      </c>
    </row>
    <row r="25" spans="1:18" ht="12.75">
      <c r="A25" s="87">
        <v>20</v>
      </c>
      <c r="B25" s="77"/>
      <c r="C25" s="65" t="s">
        <v>92</v>
      </c>
      <c r="D25" s="11" t="s">
        <v>64</v>
      </c>
      <c r="E25" s="1" t="s">
        <v>113</v>
      </c>
      <c r="F25" s="1" t="s">
        <v>49</v>
      </c>
      <c r="G25" s="5" t="s">
        <v>128</v>
      </c>
      <c r="H25" s="37">
        <v>64.5</v>
      </c>
      <c r="I25" s="37">
        <f>COUNT(J25:O25)</f>
        <v>1</v>
      </c>
      <c r="J25" s="29">
        <v>6</v>
      </c>
      <c r="K25" s="8"/>
      <c r="L25" s="8"/>
      <c r="M25" s="8"/>
      <c r="N25" s="8"/>
      <c r="O25" s="14"/>
      <c r="P25" s="178"/>
      <c r="Q25" s="203"/>
      <c r="R25" s="47">
        <f>IF(I25&gt;3,3.5*MAX(J25:O25)+3.5*LARGE(J25:O25,2)+3.5*LARGE(J25:O25,3),3.5*J25+3.5*K25+3.5*L25+3.5*M25+3.5*N25+3.5*O25)+5*P25+4*Q25+H25</f>
        <v>85.5</v>
      </c>
    </row>
    <row r="26" spans="1:18" ht="12.75">
      <c r="A26" s="71">
        <v>21</v>
      </c>
      <c r="B26" s="77"/>
      <c r="C26" s="65" t="s">
        <v>21</v>
      </c>
      <c r="D26" s="11" t="s">
        <v>64</v>
      </c>
      <c r="E26" s="1" t="s">
        <v>45</v>
      </c>
      <c r="F26" s="1" t="s">
        <v>14</v>
      </c>
      <c r="G26" s="5" t="s">
        <v>129</v>
      </c>
      <c r="H26" s="37">
        <v>47.5</v>
      </c>
      <c r="I26" s="37">
        <f>COUNT(J26:O26)</f>
        <v>1</v>
      </c>
      <c r="J26" s="29"/>
      <c r="K26" s="8"/>
      <c r="L26" s="8">
        <v>9</v>
      </c>
      <c r="M26" s="8"/>
      <c r="N26" s="8"/>
      <c r="O26" s="14"/>
      <c r="P26" s="178"/>
      <c r="Q26" s="206"/>
      <c r="R26" s="47">
        <f>IF(I26&gt;3,3.5*MAX(J26:O26)+3.5*LARGE(J26:O26,2)+3.5*LARGE(J26:O26,3),3.5*J26+3.5*K26+3.5*L26+3.5*M26+3.5*N26+3.5*O26)+5*P26+4*Q26+H26</f>
        <v>79</v>
      </c>
    </row>
    <row r="27" spans="1:18" ht="12.75">
      <c r="A27" s="71">
        <v>22</v>
      </c>
      <c r="B27" s="77"/>
      <c r="C27" s="78" t="s">
        <v>256</v>
      </c>
      <c r="D27" s="8">
        <v>2001</v>
      </c>
      <c r="E27" s="1" t="s">
        <v>51</v>
      </c>
      <c r="F27" s="1" t="s">
        <v>17</v>
      </c>
      <c r="G27" s="5" t="s">
        <v>128</v>
      </c>
      <c r="H27" s="37">
        <v>22</v>
      </c>
      <c r="I27" s="37">
        <f>COUNT(J27:O27)</f>
        <v>3</v>
      </c>
      <c r="J27" s="29"/>
      <c r="K27" s="8">
        <v>1</v>
      </c>
      <c r="L27" s="8">
        <v>1</v>
      </c>
      <c r="M27" s="8">
        <v>4</v>
      </c>
      <c r="N27" s="8"/>
      <c r="O27" s="14"/>
      <c r="P27" s="178">
        <v>6</v>
      </c>
      <c r="Q27" s="143"/>
      <c r="R27" s="47">
        <f>IF(I27&gt;3,3.5*MAX(J27:O27)+3.5*LARGE(J27:O27,2)+3.5*LARGE(J27:O27,3),3.5*J27+3.5*K27+3.5*L27+3.5*M27+3.5*N27+3.5*O27)+5*P27+4*Q27+H27</f>
        <v>73</v>
      </c>
    </row>
    <row r="28" spans="1:18" ht="12.75">
      <c r="A28" s="87">
        <v>23</v>
      </c>
      <c r="B28" s="77"/>
      <c r="C28" s="65" t="s">
        <v>107</v>
      </c>
      <c r="D28" s="7" t="s">
        <v>55</v>
      </c>
      <c r="E28" s="1" t="s">
        <v>113</v>
      </c>
      <c r="F28" s="1" t="s">
        <v>49</v>
      </c>
      <c r="G28" s="5" t="s">
        <v>128</v>
      </c>
      <c r="H28" s="37">
        <v>21</v>
      </c>
      <c r="I28" s="37">
        <f>COUNT(J28:O28)</f>
        <v>0</v>
      </c>
      <c r="J28" s="29"/>
      <c r="K28" s="8"/>
      <c r="L28" s="8"/>
      <c r="M28" s="8"/>
      <c r="N28" s="8"/>
      <c r="O28" s="14"/>
      <c r="P28" s="178">
        <v>10</v>
      </c>
      <c r="Q28" s="143"/>
      <c r="R28" s="47">
        <f>IF(I28&gt;3,3.5*MAX(J28:O28)+3.5*LARGE(J28:O28,2)+3.5*LARGE(J28:O28,3),3.5*J28+3.5*K28+3.5*L28+3.5*M28+3.5*N28+3.5*O28)+5*P28+4*Q28+H28</f>
        <v>71</v>
      </c>
    </row>
    <row r="29" spans="1:19" ht="12.75">
      <c r="A29" s="71">
        <v>24</v>
      </c>
      <c r="B29" s="77"/>
      <c r="C29" s="86" t="s">
        <v>79</v>
      </c>
      <c r="D29" s="8">
        <v>2000</v>
      </c>
      <c r="E29" s="1" t="s">
        <v>75</v>
      </c>
      <c r="F29" s="1" t="s">
        <v>9</v>
      </c>
      <c r="G29" s="5" t="s">
        <v>128</v>
      </c>
      <c r="H29" s="37"/>
      <c r="I29" s="37">
        <f>COUNT(J29:O29)</f>
        <v>4</v>
      </c>
      <c r="J29" s="29">
        <v>1</v>
      </c>
      <c r="K29" s="8">
        <v>4</v>
      </c>
      <c r="L29" s="8">
        <v>4</v>
      </c>
      <c r="M29" s="8">
        <v>9</v>
      </c>
      <c r="N29" s="8"/>
      <c r="O29" s="14"/>
      <c r="P29" s="178"/>
      <c r="Q29" s="143"/>
      <c r="R29" s="47">
        <f>IF(I29&gt;3,3.5*MAX(J29:O29)+3.5*LARGE(J29:O29,2)+3.5*LARGE(J29:O29,3),3.5*J29+3.5*K29+3.5*L29+3.5*M29+3.5*N29+3.5*O29)+5*P29+4*Q29+H29</f>
        <v>59.5</v>
      </c>
      <c r="S29" s="3"/>
    </row>
    <row r="30" spans="1:19" ht="12.75">
      <c r="A30" s="71">
        <v>25</v>
      </c>
      <c r="B30" s="8"/>
      <c r="C30" s="65" t="s">
        <v>77</v>
      </c>
      <c r="D30" s="7" t="s">
        <v>55</v>
      </c>
      <c r="E30" s="1" t="s">
        <v>38</v>
      </c>
      <c r="F30" s="1" t="s">
        <v>14</v>
      </c>
      <c r="G30" s="5" t="s">
        <v>128</v>
      </c>
      <c r="H30" s="37"/>
      <c r="I30" s="37">
        <f>COUNT(J30:O30)</f>
        <v>2</v>
      </c>
      <c r="J30" s="29"/>
      <c r="K30" s="8">
        <v>4</v>
      </c>
      <c r="L30" s="8">
        <v>4</v>
      </c>
      <c r="M30" s="8"/>
      <c r="N30" s="8"/>
      <c r="O30" s="14"/>
      <c r="P30" s="178">
        <v>6</v>
      </c>
      <c r="Q30" s="206"/>
      <c r="R30" s="47">
        <f>IF(I30&gt;3,3.5*MAX(J30:O30)+3.5*LARGE(J30:O30,2)+3.5*LARGE(J30:O30,3),3.5*J30+3.5*K30+3.5*L30+3.5*M30+3.5*N30+3.5*O30)+5*P30+4*Q30+H30</f>
        <v>58</v>
      </c>
      <c r="S30" s="3"/>
    </row>
    <row r="31" spans="1:18" ht="12.75">
      <c r="A31" s="87">
        <v>26</v>
      </c>
      <c r="B31" s="77"/>
      <c r="C31" s="65" t="s">
        <v>80</v>
      </c>
      <c r="D31" s="11" t="s">
        <v>55</v>
      </c>
      <c r="E31" s="1" t="s">
        <v>51</v>
      </c>
      <c r="F31" s="1" t="s">
        <v>17</v>
      </c>
      <c r="G31" s="5" t="s">
        <v>128</v>
      </c>
      <c r="H31" s="37"/>
      <c r="I31" s="37">
        <f>COUNT(J31:O31)</f>
        <v>1</v>
      </c>
      <c r="J31" s="29"/>
      <c r="K31" s="8"/>
      <c r="L31" s="8"/>
      <c r="M31" s="8">
        <v>6</v>
      </c>
      <c r="N31" s="8"/>
      <c r="O31" s="14"/>
      <c r="P31" s="178">
        <v>6</v>
      </c>
      <c r="Q31" s="203"/>
      <c r="R31" s="47">
        <f>IF(I31&gt;3,3.5*MAX(J31:O31)+3.5*LARGE(J31:O31,2)+3.5*LARGE(J31:O31,3),3.5*J31+3.5*K31+3.5*L31+3.5*M31+3.5*N31+3.5*O31)+5*P31+4*Q31+H31</f>
        <v>51</v>
      </c>
    </row>
    <row r="32" spans="1:18" ht="12.75">
      <c r="A32" s="71">
        <v>27</v>
      </c>
      <c r="B32" s="77"/>
      <c r="C32" s="65" t="s">
        <v>301</v>
      </c>
      <c r="D32" s="11" t="s">
        <v>72</v>
      </c>
      <c r="E32" s="1" t="s">
        <v>61</v>
      </c>
      <c r="F32" s="1" t="s">
        <v>49</v>
      </c>
      <c r="G32" s="5" t="s">
        <v>128</v>
      </c>
      <c r="H32" s="37"/>
      <c r="I32" s="37">
        <f>COUNT(J32:O32)</f>
        <v>1</v>
      </c>
      <c r="J32" s="29"/>
      <c r="K32" s="8"/>
      <c r="L32" s="8"/>
      <c r="M32" s="8">
        <v>6</v>
      </c>
      <c r="N32" s="8"/>
      <c r="O32" s="14"/>
      <c r="P32" s="178">
        <v>6</v>
      </c>
      <c r="Q32" s="203"/>
      <c r="R32" s="47">
        <f>IF(I32&gt;3,3.5*MAX(J32:O32)+3.5*LARGE(J32:O32,2)+3.5*LARGE(J32:O32,3),3.5*J32+3.5*K32+3.5*L32+3.5*M32+3.5*N32+3.5*O32)+5*P32+4*Q32+H32</f>
        <v>51</v>
      </c>
    </row>
    <row r="33" spans="1:18" ht="12.75">
      <c r="A33" s="71">
        <v>28</v>
      </c>
      <c r="B33" s="77"/>
      <c r="C33" s="65" t="s">
        <v>91</v>
      </c>
      <c r="D33" s="7" t="s">
        <v>55</v>
      </c>
      <c r="E33" s="1" t="s">
        <v>44</v>
      </c>
      <c r="F33" s="1" t="s">
        <v>17</v>
      </c>
      <c r="G33" s="5" t="s">
        <v>128</v>
      </c>
      <c r="H33" s="37">
        <v>20.5</v>
      </c>
      <c r="I33" s="37">
        <f>COUNT(J33:O33)</f>
        <v>0</v>
      </c>
      <c r="J33" s="29"/>
      <c r="K33" s="8"/>
      <c r="L33" s="8"/>
      <c r="M33" s="8"/>
      <c r="N33" s="8"/>
      <c r="O33" s="14"/>
      <c r="P33" s="178">
        <v>6</v>
      </c>
      <c r="Q33" s="143"/>
      <c r="R33" s="47">
        <f>IF(I33&gt;3,3.5*MAX(J33:O33)+3.5*LARGE(J33:O33,2)+3.5*LARGE(J33:O33,3),3.5*J33+3.5*K33+3.5*L33+3.5*M33+3.5*N33+3.5*O33)+5*P33+4*Q33+H33</f>
        <v>50.5</v>
      </c>
    </row>
    <row r="34" spans="1:18" ht="12.75">
      <c r="A34" s="87">
        <v>29</v>
      </c>
      <c r="B34" s="8"/>
      <c r="C34" s="65" t="s">
        <v>96</v>
      </c>
      <c r="D34" s="8">
        <v>2002</v>
      </c>
      <c r="E34" s="1" t="s">
        <v>45</v>
      </c>
      <c r="F34" s="1" t="s">
        <v>14</v>
      </c>
      <c r="G34" s="5" t="s">
        <v>129</v>
      </c>
      <c r="H34" s="37"/>
      <c r="I34" s="37">
        <f>COUNT(J34:O34)</f>
        <v>0</v>
      </c>
      <c r="J34" s="29"/>
      <c r="K34" s="8"/>
      <c r="L34" s="8"/>
      <c r="M34" s="8"/>
      <c r="N34" s="8"/>
      <c r="O34" s="14"/>
      <c r="P34" s="178">
        <v>10</v>
      </c>
      <c r="Q34" s="143"/>
      <c r="R34" s="47">
        <f>IF(I34&gt;3,3.5*MAX(J34:O34)+3.5*LARGE(J34:O34,2)+3.5*LARGE(J34:O34,3),3.5*J34+3.5*K34+3.5*L34+3.5*M34+3.5*N34+3.5*O34)+5*P34+4*Q34+H34</f>
        <v>50</v>
      </c>
    </row>
    <row r="35" spans="1:18" ht="12.75">
      <c r="A35" s="71">
        <v>30</v>
      </c>
      <c r="B35" s="8"/>
      <c r="C35" s="65" t="s">
        <v>267</v>
      </c>
      <c r="D35" s="7" t="s">
        <v>55</v>
      </c>
      <c r="E35" s="1" t="s">
        <v>132</v>
      </c>
      <c r="F35" s="1" t="s">
        <v>14</v>
      </c>
      <c r="G35" s="5" t="s">
        <v>129</v>
      </c>
      <c r="H35" s="37"/>
      <c r="I35" s="37">
        <f>COUNT(J35:O35)</f>
        <v>0</v>
      </c>
      <c r="J35" s="29"/>
      <c r="K35" s="8"/>
      <c r="L35" s="8"/>
      <c r="M35" s="8"/>
      <c r="N35" s="8"/>
      <c r="O35" s="14"/>
      <c r="P35" s="178">
        <v>10</v>
      </c>
      <c r="Q35" s="143"/>
      <c r="R35" s="47">
        <f>IF(I35&gt;3,3.5*MAX(J35:O35)+3.5*LARGE(J35:O35,2)+3.5*LARGE(J35:O35,3),3.5*J35+3.5*K35+3.5*L35+3.5*M35+3.5*N35+3.5*O35)+5*P35+4*Q35+H35</f>
        <v>50</v>
      </c>
    </row>
    <row r="36" spans="1:18" ht="12.75">
      <c r="A36" s="71">
        <v>31</v>
      </c>
      <c r="B36" s="8"/>
      <c r="C36" s="65" t="s">
        <v>73</v>
      </c>
      <c r="D36" s="8">
        <v>2001</v>
      </c>
      <c r="E36" s="1" t="s">
        <v>36</v>
      </c>
      <c r="F36" s="1" t="s">
        <v>14</v>
      </c>
      <c r="G36" s="5" t="s">
        <v>128</v>
      </c>
      <c r="H36" s="37"/>
      <c r="I36" s="37">
        <f>COUNT(J36:O36)</f>
        <v>3</v>
      </c>
      <c r="J36" s="29"/>
      <c r="K36" s="8">
        <v>4</v>
      </c>
      <c r="L36" s="8">
        <v>4</v>
      </c>
      <c r="M36" s="8">
        <v>4</v>
      </c>
      <c r="N36" s="8"/>
      <c r="O36" s="14"/>
      <c r="P36" s="178"/>
      <c r="Q36" s="143"/>
      <c r="R36" s="47">
        <f>IF(I36&gt;3,3.5*MAX(J36:O36)+3.5*LARGE(J36:O36,2)+3.5*LARGE(J36:O36,3),3.5*J36+3.5*K36+3.5*L36+3.5*M36+3.5*N36+3.5*O36)+5*P36+4*Q36+H36</f>
        <v>42</v>
      </c>
    </row>
    <row r="37" spans="1:18" ht="12.75">
      <c r="A37" s="87">
        <v>32</v>
      </c>
      <c r="B37" s="8"/>
      <c r="C37" s="86" t="s">
        <v>90</v>
      </c>
      <c r="D37" s="8">
        <v>2006</v>
      </c>
      <c r="E37" s="1" t="s">
        <v>13</v>
      </c>
      <c r="F37" s="1" t="s">
        <v>14</v>
      </c>
      <c r="G37" s="5" t="s">
        <v>128</v>
      </c>
      <c r="H37" s="37"/>
      <c r="I37" s="37">
        <f>COUNT(J37:O37)</f>
        <v>2</v>
      </c>
      <c r="J37" s="29"/>
      <c r="K37" s="8">
        <v>6</v>
      </c>
      <c r="L37" s="8">
        <v>6</v>
      </c>
      <c r="M37" s="8"/>
      <c r="N37" s="8"/>
      <c r="O37" s="14"/>
      <c r="P37" s="178"/>
      <c r="Q37" s="203"/>
      <c r="R37" s="47">
        <f>IF(I37&gt;3,3.5*MAX(J37:O37)+3.5*LARGE(J37:O37,2)+3.5*LARGE(J37:O37,3),3.5*J37+3.5*K37+3.5*L37+3.5*M37+3.5*N37+3.5*O37)+5*P37+4*Q37+H37</f>
        <v>42</v>
      </c>
    </row>
    <row r="38" spans="1:18" ht="12.75">
      <c r="A38" s="71">
        <v>33</v>
      </c>
      <c r="B38" s="8"/>
      <c r="C38" s="65" t="s">
        <v>81</v>
      </c>
      <c r="D38" s="7" t="s">
        <v>72</v>
      </c>
      <c r="E38" s="1" t="s">
        <v>40</v>
      </c>
      <c r="F38" s="1" t="s">
        <v>11</v>
      </c>
      <c r="G38" s="5" t="s">
        <v>128</v>
      </c>
      <c r="H38" s="37"/>
      <c r="I38" s="37">
        <f>COUNT(J38:O38)</f>
        <v>2</v>
      </c>
      <c r="J38" s="29">
        <v>4</v>
      </c>
      <c r="K38" s="8">
        <v>6</v>
      </c>
      <c r="L38" s="8"/>
      <c r="M38" s="8"/>
      <c r="N38" s="8"/>
      <c r="O38" s="14"/>
      <c r="P38" s="178"/>
      <c r="Q38" s="143"/>
      <c r="R38" s="47">
        <f>IF(I38&gt;3,3.5*MAX(J38:O38)+3.5*LARGE(J38:O38,2)+3.5*LARGE(J38:O38,3),3.5*J38+3.5*K38+3.5*L38+3.5*M38+3.5*N38+3.5*O38)+5*P38+4*Q38+H38</f>
        <v>35</v>
      </c>
    </row>
    <row r="39" spans="1:18" ht="12.75">
      <c r="A39" s="71">
        <v>34</v>
      </c>
      <c r="B39" s="1"/>
      <c r="C39" s="65" t="s">
        <v>106</v>
      </c>
      <c r="D39" s="11" t="s">
        <v>101</v>
      </c>
      <c r="E39" s="1" t="s">
        <v>45</v>
      </c>
      <c r="F39" s="1" t="s">
        <v>14</v>
      </c>
      <c r="G39" s="5" t="s">
        <v>129</v>
      </c>
      <c r="H39" s="37"/>
      <c r="I39" s="37">
        <f>COUNT(J39:O39)</f>
        <v>1</v>
      </c>
      <c r="J39" s="29"/>
      <c r="K39" s="8"/>
      <c r="L39" s="8">
        <v>1</v>
      </c>
      <c r="M39" s="8"/>
      <c r="N39" s="8"/>
      <c r="O39" s="14"/>
      <c r="P39" s="178">
        <v>6</v>
      </c>
      <c r="Q39" s="143"/>
      <c r="R39" s="47">
        <f>IF(I39&gt;3,3.5*MAX(J39:O39)+3.5*LARGE(J39:O39,2)+3.5*LARGE(J39:O39,3),3.5*J39+3.5*K39+3.5*L39+3.5*M39+3.5*N39+3.5*O39)+5*P39+4*Q39+H39</f>
        <v>33.5</v>
      </c>
    </row>
    <row r="40" spans="1:18" ht="12.75">
      <c r="A40" s="87">
        <v>35</v>
      </c>
      <c r="B40" s="1"/>
      <c r="C40" s="65" t="s">
        <v>260</v>
      </c>
      <c r="D40" s="11" t="s">
        <v>72</v>
      </c>
      <c r="E40" s="1" t="s">
        <v>142</v>
      </c>
      <c r="F40" s="1" t="s">
        <v>17</v>
      </c>
      <c r="G40" s="5" t="s">
        <v>128</v>
      </c>
      <c r="H40" s="37"/>
      <c r="I40" s="37">
        <f>COUNT(J40:O40)</f>
        <v>1</v>
      </c>
      <c r="J40" s="29"/>
      <c r="K40" s="8"/>
      <c r="L40" s="8">
        <v>1</v>
      </c>
      <c r="M40" s="8"/>
      <c r="N40" s="8"/>
      <c r="O40" s="14"/>
      <c r="P40" s="178">
        <v>6</v>
      </c>
      <c r="Q40" s="143"/>
      <c r="R40" s="47">
        <f>IF(I40&gt;3,3.5*MAX(J40:O40)+3.5*LARGE(J40:O40,2)+3.5*LARGE(J40:O40,3),3.5*J40+3.5*K40+3.5*L40+3.5*M40+3.5*N40+3.5*O40)+5*P40+4*Q40+H40</f>
        <v>33.5</v>
      </c>
    </row>
    <row r="41" spans="1:18" ht="12.75">
      <c r="A41" s="71">
        <v>36</v>
      </c>
      <c r="B41" s="1"/>
      <c r="C41" s="78" t="s">
        <v>299</v>
      </c>
      <c r="D41" s="11" t="s">
        <v>64</v>
      </c>
      <c r="E41" s="1" t="s">
        <v>300</v>
      </c>
      <c r="F41" s="1" t="s">
        <v>49</v>
      </c>
      <c r="G41" s="5" t="s">
        <v>128</v>
      </c>
      <c r="H41" s="37"/>
      <c r="I41" s="37">
        <f>COUNT(J41:O41)</f>
        <v>1</v>
      </c>
      <c r="J41" s="29"/>
      <c r="K41" s="8"/>
      <c r="L41" s="8"/>
      <c r="M41" s="8">
        <v>9</v>
      </c>
      <c r="N41" s="8"/>
      <c r="O41" s="14"/>
      <c r="P41" s="178"/>
      <c r="Q41" s="207"/>
      <c r="R41" s="47">
        <f>IF(I41&gt;3,3.5*MAX(J41:O41)+3.5*LARGE(J41:O41,2)+3.5*LARGE(J41:O41,3),3.5*J41+3.5*K41+3.5*L41+3.5*M41+3.5*N41+3.5*O41)+5*P41+4*Q41+H41</f>
        <v>31.5</v>
      </c>
    </row>
    <row r="42" spans="1:18" ht="12.75">
      <c r="A42" s="71">
        <v>37</v>
      </c>
      <c r="B42" s="1"/>
      <c r="C42" s="65" t="s">
        <v>141</v>
      </c>
      <c r="D42" s="7" t="s">
        <v>66</v>
      </c>
      <c r="E42" s="1" t="s">
        <v>142</v>
      </c>
      <c r="F42" s="1" t="s">
        <v>17</v>
      </c>
      <c r="G42" s="5" t="s">
        <v>129</v>
      </c>
      <c r="H42" s="37"/>
      <c r="I42" s="37">
        <f>COUNT(J42:O42)</f>
        <v>0</v>
      </c>
      <c r="J42" s="29"/>
      <c r="K42" s="8"/>
      <c r="L42" s="8"/>
      <c r="M42" s="8"/>
      <c r="N42" s="8"/>
      <c r="O42" s="14"/>
      <c r="P42" s="178">
        <v>6</v>
      </c>
      <c r="Q42" s="143"/>
      <c r="R42" s="47">
        <f>IF(I42&gt;3,3.5*MAX(J42:O42)+3.5*LARGE(J42:O42,2)+3.5*LARGE(J42:O42,3),3.5*J42+3.5*K42+3.5*L42+3.5*M42+3.5*N42+3.5*O42)+5*P42+4*Q42+H42</f>
        <v>30</v>
      </c>
    </row>
    <row r="43" spans="1:18" ht="12.75">
      <c r="A43" s="87">
        <v>38</v>
      </c>
      <c r="B43" s="1"/>
      <c r="C43" s="65" t="s">
        <v>308</v>
      </c>
      <c r="D43" s="7" t="s">
        <v>72</v>
      </c>
      <c r="E43" s="1" t="s">
        <v>276</v>
      </c>
      <c r="F43" s="1" t="s">
        <v>167</v>
      </c>
      <c r="G43" s="5" t="s">
        <v>129</v>
      </c>
      <c r="H43" s="37"/>
      <c r="I43" s="37">
        <f>COUNT(J43:O43)</f>
        <v>0</v>
      </c>
      <c r="J43" s="29"/>
      <c r="K43" s="8"/>
      <c r="L43" s="8"/>
      <c r="M43" s="8"/>
      <c r="N43" s="8"/>
      <c r="O43" s="14"/>
      <c r="P43" s="178">
        <v>6</v>
      </c>
      <c r="Q43" s="143"/>
      <c r="R43" s="47">
        <f>IF(I43&gt;3,3.5*MAX(J43:O43)+3.5*LARGE(J43:O43,2)+3.5*LARGE(J43:O43,3),3.5*J43+3.5*K43+3.5*L43+3.5*M43+3.5*N43+3.5*O43)+5*P43+4*Q43+H43</f>
        <v>30</v>
      </c>
    </row>
    <row r="44" spans="1:18" ht="12.75">
      <c r="A44" s="71">
        <v>39</v>
      </c>
      <c r="B44" s="1"/>
      <c r="C44" s="65" t="s">
        <v>309</v>
      </c>
      <c r="D44" s="7" t="s">
        <v>72</v>
      </c>
      <c r="E44" s="1" t="s">
        <v>276</v>
      </c>
      <c r="F44" s="1" t="s">
        <v>167</v>
      </c>
      <c r="G44" s="5" t="s">
        <v>129</v>
      </c>
      <c r="H44" s="37"/>
      <c r="I44" s="37">
        <f>COUNT(J44:O44)</f>
        <v>0</v>
      </c>
      <c r="J44" s="29"/>
      <c r="K44" s="8"/>
      <c r="L44" s="8"/>
      <c r="M44" s="8"/>
      <c r="N44" s="8"/>
      <c r="O44" s="14"/>
      <c r="P44" s="178">
        <v>6</v>
      </c>
      <c r="Q44" s="143"/>
      <c r="R44" s="47">
        <f>IF(I44&gt;3,3.5*MAX(J44:O44)+3.5*LARGE(J44:O44,2)+3.5*LARGE(J44:O44,3),3.5*J44+3.5*K44+3.5*L44+3.5*M44+3.5*N44+3.5*O44)+5*P44+4*Q44+H44</f>
        <v>30</v>
      </c>
    </row>
    <row r="45" spans="1:18" ht="12.75">
      <c r="A45" s="71">
        <v>40</v>
      </c>
      <c r="B45" s="1"/>
      <c r="C45" s="65" t="s">
        <v>275</v>
      </c>
      <c r="D45" s="7" t="s">
        <v>55</v>
      </c>
      <c r="E45" s="1" t="s">
        <v>276</v>
      </c>
      <c r="F45" s="1" t="s">
        <v>167</v>
      </c>
      <c r="G45" s="5" t="s">
        <v>128</v>
      </c>
      <c r="H45" s="37"/>
      <c r="I45" s="37">
        <f>COUNT(J45:O45)</f>
        <v>0</v>
      </c>
      <c r="J45" s="29"/>
      <c r="K45" s="8"/>
      <c r="L45" s="8"/>
      <c r="M45" s="8"/>
      <c r="N45" s="8"/>
      <c r="O45" s="14"/>
      <c r="P45" s="178">
        <v>6</v>
      </c>
      <c r="Q45" s="143"/>
      <c r="R45" s="47">
        <f>IF(I45&gt;3,3.5*MAX(J45:O45)+3.5*LARGE(J45:O45,2)+3.5*LARGE(J45:O45,3),3.5*J45+3.5*K45+3.5*L45+3.5*M45+3.5*N45+3.5*O45)+5*P45+4*Q45+H45</f>
        <v>30</v>
      </c>
    </row>
    <row r="46" spans="1:18" ht="12.75">
      <c r="A46" s="87">
        <v>41</v>
      </c>
      <c r="B46" s="1"/>
      <c r="C46" s="65" t="s">
        <v>201</v>
      </c>
      <c r="D46" s="7" t="s">
        <v>72</v>
      </c>
      <c r="E46" s="1" t="s">
        <v>75</v>
      </c>
      <c r="F46" s="1" t="s">
        <v>9</v>
      </c>
      <c r="G46" s="5" t="s">
        <v>128</v>
      </c>
      <c r="H46" s="37"/>
      <c r="I46" s="37">
        <f>COUNT(J46:O46)</f>
        <v>3</v>
      </c>
      <c r="J46" s="29">
        <v>1</v>
      </c>
      <c r="K46" s="8">
        <v>1</v>
      </c>
      <c r="L46" s="8"/>
      <c r="M46" s="8">
        <v>6</v>
      </c>
      <c r="N46" s="8"/>
      <c r="O46" s="14"/>
      <c r="P46" s="178"/>
      <c r="Q46" s="203"/>
      <c r="R46" s="47">
        <f>IF(I46&gt;3,3.5*MAX(J46:O46)+3.5*LARGE(J46:O46,2)+3.5*LARGE(J46:O46,3),3.5*J46+3.5*K46+3.5*L46+3.5*M46+3.5*N46+3.5*O46)+5*P46+4*Q46+H46</f>
        <v>28</v>
      </c>
    </row>
    <row r="47" spans="1:18" ht="12.75">
      <c r="A47" s="71">
        <v>42</v>
      </c>
      <c r="B47" s="1"/>
      <c r="C47" s="65" t="s">
        <v>185</v>
      </c>
      <c r="D47" s="7" t="s">
        <v>72</v>
      </c>
      <c r="E47" s="1" t="s">
        <v>113</v>
      </c>
      <c r="F47" s="1" t="s">
        <v>49</v>
      </c>
      <c r="G47" s="5" t="s">
        <v>128</v>
      </c>
      <c r="H47" s="37"/>
      <c r="I47" s="37">
        <f>COUNT(J47:O47)</f>
        <v>2</v>
      </c>
      <c r="J47" s="29">
        <v>6</v>
      </c>
      <c r="K47" s="8">
        <v>2</v>
      </c>
      <c r="L47" s="8"/>
      <c r="M47" s="8"/>
      <c r="N47" s="8"/>
      <c r="O47" s="14"/>
      <c r="P47" s="178"/>
      <c r="Q47" s="203"/>
      <c r="R47" s="47">
        <f>IF(I47&gt;3,3.5*MAX(J47:O47)+3.5*LARGE(J47:O47,2)+3.5*LARGE(J47:O47,3),3.5*J47+3.5*K47+3.5*L47+3.5*M47+3.5*N47+3.5*O47)+5*P47+4*Q47+H47</f>
        <v>28</v>
      </c>
    </row>
    <row r="48" spans="1:18" ht="12.75">
      <c r="A48" s="71">
        <v>43</v>
      </c>
      <c r="B48" s="1"/>
      <c r="C48" s="65" t="s">
        <v>67</v>
      </c>
      <c r="D48" s="7" t="s">
        <v>72</v>
      </c>
      <c r="E48" s="1" t="s">
        <v>44</v>
      </c>
      <c r="F48" s="1" t="s">
        <v>17</v>
      </c>
      <c r="G48" s="5" t="s">
        <v>129</v>
      </c>
      <c r="H48" s="37">
        <v>13</v>
      </c>
      <c r="I48" s="37">
        <f>COUNT(J48:O48)</f>
        <v>1</v>
      </c>
      <c r="J48" s="29">
        <v>4</v>
      </c>
      <c r="K48" s="8"/>
      <c r="L48" s="8"/>
      <c r="M48" s="8"/>
      <c r="N48" s="8"/>
      <c r="O48" s="14"/>
      <c r="P48" s="178"/>
      <c r="Q48" s="206"/>
      <c r="R48" s="47">
        <f>IF(I48&gt;3,3.5*MAX(J48:O48)+3.5*LARGE(J48:O48,2)+3.5*LARGE(J48:O48,3),3.5*J48+3.5*K48+3.5*L48+3.5*M48+3.5*N48+3.5*O48)+5*P48+4*Q48+H48</f>
        <v>27</v>
      </c>
    </row>
    <row r="49" spans="1:18" ht="12.75">
      <c r="A49" s="87">
        <v>44</v>
      </c>
      <c r="B49" s="1"/>
      <c r="C49" s="65" t="s">
        <v>54</v>
      </c>
      <c r="D49" s="8">
        <v>2002</v>
      </c>
      <c r="E49" s="1" t="s">
        <v>56</v>
      </c>
      <c r="F49" s="1" t="s">
        <v>14</v>
      </c>
      <c r="G49" s="5" t="s">
        <v>128</v>
      </c>
      <c r="H49" s="37"/>
      <c r="I49" s="37">
        <f>COUNT(J49:O49)</f>
        <v>2</v>
      </c>
      <c r="J49" s="29"/>
      <c r="K49" s="8">
        <v>4</v>
      </c>
      <c r="L49" s="8">
        <v>3</v>
      </c>
      <c r="M49" s="8"/>
      <c r="N49" s="8"/>
      <c r="O49" s="14"/>
      <c r="P49" s="178"/>
      <c r="Q49" s="213"/>
      <c r="R49" s="47">
        <f>IF(I49&gt;3,3.5*MAX(J49:O49)+3.5*LARGE(J49:O49,2)+3.5*LARGE(J49:O49,3),3.5*J49+3.5*K49+3.5*L49+3.5*M49+3.5*N49+3.5*O49)+5*P49+4*Q49+H49</f>
        <v>24.5</v>
      </c>
    </row>
    <row r="50" spans="1:18" ht="12.75">
      <c r="A50" s="71">
        <v>45</v>
      </c>
      <c r="B50" s="1"/>
      <c r="C50" s="65" t="s">
        <v>160</v>
      </c>
      <c r="D50" s="11" t="s">
        <v>66</v>
      </c>
      <c r="E50" s="1" t="s">
        <v>44</v>
      </c>
      <c r="F50" s="1" t="s">
        <v>17</v>
      </c>
      <c r="G50" s="5" t="s">
        <v>129</v>
      </c>
      <c r="H50" s="37">
        <v>22.8</v>
      </c>
      <c r="I50" s="37"/>
      <c r="J50" s="29"/>
      <c r="K50" s="8"/>
      <c r="L50" s="8"/>
      <c r="M50" s="8"/>
      <c r="N50" s="8"/>
      <c r="O50" s="14"/>
      <c r="P50" s="178"/>
      <c r="Q50" s="143"/>
      <c r="R50" s="47">
        <f>IF(I50&gt;3,3.5*MAX(J50:O50)+3.5*LARGE(J50:O50,2)+3.5*LARGE(J50:O50,3),3.5*J50+3.5*K50+3.5*L50+3.5*M50+3.5*N50+3.5*O50)+5*P50+4*Q50+H50</f>
        <v>22.8</v>
      </c>
    </row>
    <row r="51" spans="1:18" ht="12.75">
      <c r="A51" s="71">
        <v>46</v>
      </c>
      <c r="B51" s="1"/>
      <c r="C51" s="65" t="s">
        <v>200</v>
      </c>
      <c r="D51" s="7" t="s">
        <v>72</v>
      </c>
      <c r="E51" s="1" t="s">
        <v>75</v>
      </c>
      <c r="F51" s="1" t="s">
        <v>9</v>
      </c>
      <c r="G51" s="5" t="s">
        <v>128</v>
      </c>
      <c r="H51" s="37"/>
      <c r="I51" s="37">
        <f>COUNT(J51:O51)</f>
        <v>4</v>
      </c>
      <c r="J51" s="29">
        <v>1</v>
      </c>
      <c r="K51" s="8">
        <v>1</v>
      </c>
      <c r="L51" s="8">
        <v>1</v>
      </c>
      <c r="M51" s="8">
        <v>4</v>
      </c>
      <c r="N51" s="8"/>
      <c r="O51" s="14"/>
      <c r="P51" s="178"/>
      <c r="Q51" s="143"/>
      <c r="R51" s="47">
        <f>IF(I51&gt;3,3.5*MAX(J51:O51)+3.5*LARGE(J51:O51,2)+3.5*LARGE(J51:O51,3),3.5*J51+3.5*K51+3.5*L51+3.5*M51+3.5*N51+3.5*O51)+5*P51+4*Q51+H51</f>
        <v>21</v>
      </c>
    </row>
    <row r="52" spans="1:18" ht="12.75">
      <c r="A52" s="87">
        <v>47</v>
      </c>
      <c r="B52" s="1"/>
      <c r="C52" s="65" t="s">
        <v>158</v>
      </c>
      <c r="D52" s="7" t="s">
        <v>55</v>
      </c>
      <c r="E52" s="1" t="s">
        <v>113</v>
      </c>
      <c r="F52" s="1" t="s">
        <v>49</v>
      </c>
      <c r="G52" s="5" t="s">
        <v>128</v>
      </c>
      <c r="H52" s="37"/>
      <c r="I52" s="37">
        <f>COUNT(J52:O52)</f>
        <v>1</v>
      </c>
      <c r="J52" s="29"/>
      <c r="K52" s="8"/>
      <c r="L52" s="8"/>
      <c r="M52" s="8">
        <v>6</v>
      </c>
      <c r="N52" s="8"/>
      <c r="O52" s="14"/>
      <c r="P52" s="178"/>
      <c r="Q52" s="203"/>
      <c r="R52" s="47">
        <f>IF(I52&gt;3,3.5*MAX(J52:O52)+3.5*LARGE(J52:O52,2)+3.5*LARGE(J52:O52,3),3.5*J52+3.5*K52+3.5*L52+3.5*M52+3.5*N52+3.5*O52)+5*P52+4*Q52+H52</f>
        <v>21</v>
      </c>
    </row>
    <row r="53" spans="1:18" ht="12.75">
      <c r="A53" s="71">
        <v>48</v>
      </c>
      <c r="B53" s="1"/>
      <c r="C53" s="65" t="s">
        <v>52</v>
      </c>
      <c r="D53" s="11" t="s">
        <v>64</v>
      </c>
      <c r="E53" s="1" t="s">
        <v>29</v>
      </c>
      <c r="F53" s="1" t="s">
        <v>30</v>
      </c>
      <c r="G53" s="5" t="s">
        <v>128</v>
      </c>
      <c r="H53" s="37"/>
      <c r="I53" s="37">
        <f>COUNT(J53:O53)</f>
        <v>2</v>
      </c>
      <c r="J53" s="29">
        <v>4</v>
      </c>
      <c r="K53" s="8"/>
      <c r="L53" s="8">
        <v>1</v>
      </c>
      <c r="M53" s="8"/>
      <c r="N53" s="8"/>
      <c r="O53" s="14"/>
      <c r="P53" s="178"/>
      <c r="Q53" s="203"/>
      <c r="R53" s="47">
        <f>IF(I53&gt;3,3.5*MAX(J53:O53)+3.5*LARGE(J53:O53,2)+3.5*LARGE(J53:O53,3),3.5*J53+3.5*K53+3.5*L53+3.5*M53+3.5*N53+3.5*O53)+5*P53+4*Q53+H53</f>
        <v>17.5</v>
      </c>
    </row>
    <row r="54" spans="1:18" ht="12.75">
      <c r="A54" s="71">
        <v>49</v>
      </c>
      <c r="B54" s="1"/>
      <c r="C54" s="65" t="s">
        <v>94</v>
      </c>
      <c r="D54" s="7" t="s">
        <v>101</v>
      </c>
      <c r="E54" s="1" t="s">
        <v>56</v>
      </c>
      <c r="F54" s="1" t="s">
        <v>14</v>
      </c>
      <c r="G54" s="5" t="s">
        <v>128</v>
      </c>
      <c r="H54" s="37"/>
      <c r="I54" s="37">
        <f>COUNT(J54:O54)</f>
        <v>2</v>
      </c>
      <c r="J54" s="29"/>
      <c r="K54" s="8">
        <v>1</v>
      </c>
      <c r="L54" s="8">
        <v>4</v>
      </c>
      <c r="M54" s="8"/>
      <c r="N54" s="8"/>
      <c r="O54" s="14"/>
      <c r="P54" s="178"/>
      <c r="Q54" s="203"/>
      <c r="R54" s="47">
        <f>IF(I54&gt;3,3.5*MAX(J54:O54)+3.5*LARGE(J54:O54,2)+3.5*LARGE(J54:O54,3),3.5*J54+3.5*K54+3.5*L54+3.5*M54+3.5*N54+3.5*O54)+5*P54+4*Q54+H54</f>
        <v>17.5</v>
      </c>
    </row>
    <row r="55" spans="1:18" ht="12.75">
      <c r="A55" s="87">
        <v>50</v>
      </c>
      <c r="B55" s="1"/>
      <c r="C55" s="65" t="s">
        <v>103</v>
      </c>
      <c r="D55" s="7" t="s">
        <v>55</v>
      </c>
      <c r="E55" s="1" t="s">
        <v>113</v>
      </c>
      <c r="F55" s="1" t="s">
        <v>49</v>
      </c>
      <c r="G55" s="5" t="s">
        <v>128</v>
      </c>
      <c r="H55" s="37"/>
      <c r="I55" s="37">
        <f>COUNT(J55:O55)</f>
        <v>2</v>
      </c>
      <c r="J55" s="29"/>
      <c r="K55" s="8">
        <v>1</v>
      </c>
      <c r="L55" s="8"/>
      <c r="M55" s="8">
        <v>4</v>
      </c>
      <c r="N55" s="8"/>
      <c r="O55" s="14"/>
      <c r="P55" s="178"/>
      <c r="Q55" s="203"/>
      <c r="R55" s="47">
        <f>IF(I55&gt;3,3.5*MAX(J55:O55)+3.5*LARGE(J55:O55,2)+3.5*LARGE(J55:O55,3),3.5*J55+3.5*K55+3.5*L55+3.5*M55+3.5*N55+3.5*O55)+5*P55+4*Q55+H55</f>
        <v>17.5</v>
      </c>
    </row>
    <row r="56" spans="1:18" ht="12.75">
      <c r="A56" s="71">
        <v>51</v>
      </c>
      <c r="B56" s="1"/>
      <c r="C56" s="78" t="s">
        <v>59</v>
      </c>
      <c r="D56" s="11" t="s">
        <v>64</v>
      </c>
      <c r="E56" s="1" t="s">
        <v>33</v>
      </c>
      <c r="F56" s="1" t="s">
        <v>14</v>
      </c>
      <c r="G56" s="5" t="s">
        <v>128</v>
      </c>
      <c r="H56" s="37"/>
      <c r="I56" s="37">
        <f>COUNT(J56:O56)</f>
        <v>1</v>
      </c>
      <c r="J56" s="29"/>
      <c r="K56" s="8">
        <v>4</v>
      </c>
      <c r="L56" s="8"/>
      <c r="M56" s="8"/>
      <c r="N56" s="8"/>
      <c r="O56" s="14"/>
      <c r="P56" s="178"/>
      <c r="Q56" s="206"/>
      <c r="R56" s="47">
        <f>IF(I56&gt;3,3.5*MAX(J56:O56)+3.5*LARGE(J56:O56,2)+3.5*LARGE(J56:O56,3),3.5*J56+3.5*K56+3.5*L56+3.5*M56+3.5*N56+3.5*O56)+5*P56+4*Q56+H56</f>
        <v>14</v>
      </c>
    </row>
    <row r="57" spans="1:18" ht="12.75">
      <c r="A57" s="71">
        <v>52</v>
      </c>
      <c r="B57" s="1"/>
      <c r="C57" s="65" t="s">
        <v>148</v>
      </c>
      <c r="D57" s="7" t="s">
        <v>55</v>
      </c>
      <c r="E57" s="1" t="s">
        <v>113</v>
      </c>
      <c r="F57" s="1" t="s">
        <v>49</v>
      </c>
      <c r="G57" s="5" t="s">
        <v>128</v>
      </c>
      <c r="H57" s="37"/>
      <c r="I57" s="37">
        <f>COUNT(J57:O57)</f>
        <v>1</v>
      </c>
      <c r="J57" s="29"/>
      <c r="K57" s="8"/>
      <c r="L57" s="8"/>
      <c r="M57" s="8">
        <v>4</v>
      </c>
      <c r="N57" s="8"/>
      <c r="O57" s="14"/>
      <c r="P57" s="178"/>
      <c r="Q57" s="206"/>
      <c r="R57" s="47">
        <f>IF(I57&gt;3,3.5*MAX(J57:O57)+3.5*LARGE(J57:O57,2)+3.5*LARGE(J57:O57,3),3.5*J57+3.5*K57+3.5*L57+3.5*M57+3.5*N57+3.5*O57)+5*P57+4*Q57+H57</f>
        <v>14</v>
      </c>
    </row>
    <row r="58" spans="1:18" ht="12.75">
      <c r="A58" s="87">
        <v>53</v>
      </c>
      <c r="B58" s="1"/>
      <c r="C58" s="65" t="s">
        <v>303</v>
      </c>
      <c r="D58" s="7" t="s">
        <v>64</v>
      </c>
      <c r="E58" s="1" t="s">
        <v>145</v>
      </c>
      <c r="F58" s="1" t="s">
        <v>167</v>
      </c>
      <c r="G58" s="5" t="s">
        <v>128</v>
      </c>
      <c r="H58" s="37"/>
      <c r="I58" s="37">
        <f>COUNT(J58:O58)</f>
        <v>1</v>
      </c>
      <c r="J58" s="29"/>
      <c r="K58" s="8"/>
      <c r="L58" s="8"/>
      <c r="M58" s="8">
        <v>3</v>
      </c>
      <c r="N58" s="8"/>
      <c r="O58" s="14"/>
      <c r="P58" s="178"/>
      <c r="Q58" s="206"/>
      <c r="R58" s="47">
        <f>IF(I58&gt;3,3.5*MAX(J58:O58)+3.5*LARGE(J58:O58,2)+3.5*LARGE(J58:O58,3),3.5*J58+3.5*K58+3.5*L58+3.5*M58+3.5*N58+3.5*O58)+5*P58+4*Q58+H58</f>
        <v>10.5</v>
      </c>
    </row>
    <row r="59" spans="1:18" ht="12.75">
      <c r="A59" s="71">
        <v>54</v>
      </c>
      <c r="B59" s="1"/>
      <c r="C59" s="65" t="s">
        <v>192</v>
      </c>
      <c r="D59" s="7" t="s">
        <v>72</v>
      </c>
      <c r="E59" s="1" t="s">
        <v>75</v>
      </c>
      <c r="F59" s="1" t="s">
        <v>9</v>
      </c>
      <c r="G59" s="5" t="s">
        <v>128</v>
      </c>
      <c r="H59" s="37"/>
      <c r="I59" s="37">
        <f>COUNT(J59:O59)</f>
        <v>3</v>
      </c>
      <c r="J59" s="29">
        <v>1</v>
      </c>
      <c r="K59" s="8">
        <v>1</v>
      </c>
      <c r="L59" s="8">
        <v>1</v>
      </c>
      <c r="M59" s="8"/>
      <c r="N59" s="8"/>
      <c r="O59" s="14"/>
      <c r="P59" s="178"/>
      <c r="Q59" s="143"/>
      <c r="R59" s="47">
        <f>IF(I59&gt;3,3.5*MAX(J59:O59)+3.5*LARGE(J59:O59,2)+3.5*LARGE(J59:O59,3),3.5*J59+3.5*K59+3.5*L59+3.5*M59+3.5*N59+3.5*O59)+5*P59+4*Q59+H59</f>
        <v>10.5</v>
      </c>
    </row>
    <row r="60" spans="1:18" ht="12.75">
      <c r="A60" s="71">
        <v>55</v>
      </c>
      <c r="B60" s="1"/>
      <c r="C60" s="65" t="s">
        <v>144</v>
      </c>
      <c r="D60" s="7" t="s">
        <v>55</v>
      </c>
      <c r="E60" s="1" t="s">
        <v>145</v>
      </c>
      <c r="F60" s="1" t="s">
        <v>167</v>
      </c>
      <c r="G60" s="5" t="s">
        <v>128</v>
      </c>
      <c r="H60" s="37"/>
      <c r="I60" s="37">
        <f>COUNT(J60:O60)</f>
        <v>1</v>
      </c>
      <c r="J60" s="29"/>
      <c r="K60" s="8"/>
      <c r="L60" s="8"/>
      <c r="M60" s="8">
        <v>2</v>
      </c>
      <c r="N60" s="8"/>
      <c r="O60" s="14"/>
      <c r="P60" s="178"/>
      <c r="Q60" s="203"/>
      <c r="R60" s="47">
        <f>IF(I60&gt;3,3.5*MAX(J60:O60)+3.5*LARGE(J60:O60,2)+3.5*LARGE(J60:O60,3),3.5*J60+3.5*K60+3.5*L60+3.5*M60+3.5*N60+3.5*O60)+5*P60+4*Q60+H60</f>
        <v>7</v>
      </c>
    </row>
    <row r="61" spans="1:18" ht="12.75">
      <c r="A61" s="87">
        <v>56</v>
      </c>
      <c r="B61" s="1"/>
      <c r="C61" s="65" t="s">
        <v>255</v>
      </c>
      <c r="D61" s="11" t="s">
        <v>64</v>
      </c>
      <c r="E61" s="1" t="s">
        <v>29</v>
      </c>
      <c r="F61" s="1" t="s">
        <v>30</v>
      </c>
      <c r="G61" s="5" t="s">
        <v>128</v>
      </c>
      <c r="H61" s="37"/>
      <c r="I61" s="37">
        <f>COUNT(J61:O61)</f>
        <v>1</v>
      </c>
      <c r="J61" s="29"/>
      <c r="K61" s="8"/>
      <c r="L61" s="8">
        <v>2</v>
      </c>
      <c r="M61" s="8"/>
      <c r="N61" s="8"/>
      <c r="O61" s="14"/>
      <c r="P61" s="178"/>
      <c r="Q61" s="211"/>
      <c r="R61" s="47">
        <f>IF(I61&gt;3,3.5*MAX(J61:O61)+3.5*LARGE(J61:O61,2)+3.5*LARGE(J61:O61,3),3.5*J61+3.5*K61+3.5*L61+3.5*M61+3.5*N61+3.5*O61)+5*P61+4*Q61+H61</f>
        <v>7</v>
      </c>
    </row>
    <row r="62" spans="1:18" ht="12.75">
      <c r="A62" s="71">
        <v>57</v>
      </c>
      <c r="B62" s="1"/>
      <c r="C62" s="65" t="s">
        <v>191</v>
      </c>
      <c r="D62" s="7" t="s">
        <v>64</v>
      </c>
      <c r="E62" s="1" t="s">
        <v>95</v>
      </c>
      <c r="F62" s="1" t="s">
        <v>14</v>
      </c>
      <c r="G62" s="5" t="s">
        <v>128</v>
      </c>
      <c r="H62" s="37"/>
      <c r="I62" s="37">
        <f>COUNT(J62:O62)</f>
        <v>2</v>
      </c>
      <c r="J62" s="29"/>
      <c r="K62" s="8">
        <v>1</v>
      </c>
      <c r="L62" s="8">
        <v>1</v>
      </c>
      <c r="M62" s="8"/>
      <c r="N62" s="8"/>
      <c r="O62" s="14"/>
      <c r="P62" s="178"/>
      <c r="Q62" s="143"/>
      <c r="R62" s="47">
        <f>IF(I62&gt;3,3.5*MAX(J62:O62)+3.5*LARGE(J62:O62,2)+3.5*LARGE(J62:O62,3),3.5*J62+3.5*K62+3.5*L62+3.5*M62+3.5*N62+3.5*O62)+5*P62+4*Q62+H62</f>
        <v>7</v>
      </c>
    </row>
    <row r="63" spans="1:18" ht="12.75">
      <c r="A63" s="71">
        <v>58</v>
      </c>
      <c r="B63" s="1"/>
      <c r="C63" s="183" t="s">
        <v>204</v>
      </c>
      <c r="D63" s="7" t="s">
        <v>72</v>
      </c>
      <c r="E63" s="1" t="s">
        <v>95</v>
      </c>
      <c r="F63" s="6" t="s">
        <v>14</v>
      </c>
      <c r="G63" s="5" t="s">
        <v>128</v>
      </c>
      <c r="H63" s="37"/>
      <c r="I63" s="37">
        <f>COUNT(J63:O63)</f>
        <v>2</v>
      </c>
      <c r="J63" s="29"/>
      <c r="K63" s="8">
        <v>1</v>
      </c>
      <c r="L63" s="8">
        <v>1</v>
      </c>
      <c r="M63" s="8"/>
      <c r="N63" s="8"/>
      <c r="O63" s="14"/>
      <c r="P63" s="178"/>
      <c r="Q63" s="211"/>
      <c r="R63" s="47">
        <f>IF(I63&gt;3,3.5*MAX(J63:O63)+3.5*LARGE(J63:O63,2)+3.5*LARGE(J63:O63,3),3.5*J63+3.5*K63+3.5*L63+3.5*M63+3.5*N63+3.5*O63)+5*P63+4*Q63+H63</f>
        <v>7</v>
      </c>
    </row>
    <row r="64" spans="1:18" ht="12.75">
      <c r="A64" s="87">
        <v>59</v>
      </c>
      <c r="B64" s="1"/>
      <c r="C64" s="184" t="s">
        <v>304</v>
      </c>
      <c r="D64" s="8">
        <v>2002</v>
      </c>
      <c r="E64" s="1" t="s">
        <v>305</v>
      </c>
      <c r="F64" s="6" t="s">
        <v>49</v>
      </c>
      <c r="G64" s="5" t="s">
        <v>128</v>
      </c>
      <c r="H64" s="37"/>
      <c r="I64" s="37">
        <f>COUNT(J64:O64)</f>
        <v>1</v>
      </c>
      <c r="J64" s="29"/>
      <c r="K64" s="8"/>
      <c r="L64" s="8"/>
      <c r="M64" s="8">
        <v>1</v>
      </c>
      <c r="N64" s="8"/>
      <c r="O64" s="14"/>
      <c r="P64" s="178"/>
      <c r="Q64" s="211"/>
      <c r="R64" s="47">
        <f>IF(I64&gt;3,3.5*MAX(J64:O64)+3.5*LARGE(J64:O64,2)+3.5*LARGE(J64:O64,3),3.5*J64+3.5*K64+3.5*L64+3.5*M64+3.5*N64+3.5*O64)+5*P64+4*Q64+H64</f>
        <v>3.5</v>
      </c>
    </row>
    <row r="65" spans="1:18" ht="12.75">
      <c r="A65" s="71">
        <v>60</v>
      </c>
      <c r="B65" s="1"/>
      <c r="C65" s="183" t="s">
        <v>136</v>
      </c>
      <c r="D65" s="11" t="s">
        <v>101</v>
      </c>
      <c r="E65" s="1" t="s">
        <v>45</v>
      </c>
      <c r="F65" s="6" t="s">
        <v>14</v>
      </c>
      <c r="G65" s="5" t="s">
        <v>129</v>
      </c>
      <c r="H65" s="37"/>
      <c r="I65" s="37">
        <f>COUNT(J65:O65)</f>
        <v>1</v>
      </c>
      <c r="J65" s="29"/>
      <c r="K65" s="8"/>
      <c r="L65" s="8">
        <v>1</v>
      </c>
      <c r="M65" s="8"/>
      <c r="N65" s="8"/>
      <c r="O65" s="14"/>
      <c r="P65" s="178"/>
      <c r="Q65" s="211"/>
      <c r="R65" s="47">
        <f>IF(I65&gt;3,3.5*MAX(J65:O65)+3.5*LARGE(J65:O65,2)+3.5*LARGE(J65:O65,3),3.5*J65+3.5*K65+3.5*L65+3.5*M65+3.5*N65+3.5*O65)+5*P65+4*Q65+H65</f>
        <v>3.5</v>
      </c>
    </row>
    <row r="66" spans="1:18" ht="12.75">
      <c r="A66" s="71">
        <v>61</v>
      </c>
      <c r="B66" s="1"/>
      <c r="C66" s="184" t="s">
        <v>306</v>
      </c>
      <c r="D66" s="8"/>
      <c r="E66" s="1" t="s">
        <v>307</v>
      </c>
      <c r="F66" s="6" t="s">
        <v>49</v>
      </c>
      <c r="G66" s="5" t="s">
        <v>128</v>
      </c>
      <c r="H66" s="37"/>
      <c r="I66" s="37">
        <f>COUNT(J66:O66)</f>
        <v>1</v>
      </c>
      <c r="J66" s="29"/>
      <c r="K66" s="8"/>
      <c r="L66" s="8"/>
      <c r="M66" s="8">
        <v>1</v>
      </c>
      <c r="N66" s="8"/>
      <c r="O66" s="14"/>
      <c r="P66" s="178"/>
      <c r="Q66" s="143"/>
      <c r="R66" s="47">
        <f>IF(I66&gt;3,3.5*MAX(J66:O66)+3.5*LARGE(J66:O66,2)+3.5*LARGE(J66:O66,3),3.5*J66+3.5*K66+3.5*L66+3.5*M66+3.5*N66+3.5*O66)+5*P66+4*Q66+H66</f>
        <v>3.5</v>
      </c>
    </row>
    <row r="67" spans="1:18" ht="12.75">
      <c r="A67" s="87">
        <v>62</v>
      </c>
      <c r="B67" s="1"/>
      <c r="C67" s="183" t="s">
        <v>202</v>
      </c>
      <c r="D67" s="7" t="s">
        <v>72</v>
      </c>
      <c r="E67" s="1" t="s">
        <v>51</v>
      </c>
      <c r="F67" s="6" t="s">
        <v>17</v>
      </c>
      <c r="G67" s="5" t="s">
        <v>128</v>
      </c>
      <c r="H67" s="37"/>
      <c r="I67" s="37">
        <f>COUNT(J67:O67)</f>
        <v>1</v>
      </c>
      <c r="J67" s="29"/>
      <c r="K67" s="8">
        <v>1</v>
      </c>
      <c r="L67" s="8"/>
      <c r="M67" s="8"/>
      <c r="N67" s="8"/>
      <c r="O67" s="14"/>
      <c r="P67" s="178"/>
      <c r="Q67" s="143"/>
      <c r="R67" s="47">
        <f>IF(I67&gt;3,3.5*MAX(J67:O67)+3.5*LARGE(J67:O67,2)+3.5*LARGE(J67:O67,3),3.5*J67+3.5*K67+3.5*L67+3.5*M67+3.5*N67+3.5*O67)+5*P67+4*Q67+H67</f>
        <v>3.5</v>
      </c>
    </row>
    <row r="68" spans="1:18" ht="12.75">
      <c r="A68" s="71">
        <v>63</v>
      </c>
      <c r="B68" s="1"/>
      <c r="C68" s="183" t="s">
        <v>257</v>
      </c>
      <c r="D68" s="11" t="s">
        <v>72</v>
      </c>
      <c r="E68" s="1" t="s">
        <v>116</v>
      </c>
      <c r="F68" s="6" t="s">
        <v>30</v>
      </c>
      <c r="G68" s="5" t="s">
        <v>128</v>
      </c>
      <c r="H68" s="37"/>
      <c r="I68" s="37">
        <f>COUNT(J68:O68)</f>
        <v>1</v>
      </c>
      <c r="J68" s="29"/>
      <c r="K68" s="8"/>
      <c r="L68" s="8">
        <v>1</v>
      </c>
      <c r="M68" s="8"/>
      <c r="N68" s="8"/>
      <c r="O68" s="14"/>
      <c r="P68" s="178"/>
      <c r="Q68" s="143"/>
      <c r="R68" s="47">
        <f>IF(I68&gt;3,3.5*MAX(J68:O68)+3.5*LARGE(J68:O68,2)+3.5*LARGE(J68:O68,3),3.5*J68+3.5*K68+3.5*L68+3.5*M68+3.5*N68+3.5*O68)+5*P68+4*Q68+H68</f>
        <v>3.5</v>
      </c>
    </row>
    <row r="69" spans="1:18" ht="12.75">
      <c r="A69" s="71">
        <v>64</v>
      </c>
      <c r="B69" s="1"/>
      <c r="C69" s="183" t="s">
        <v>193</v>
      </c>
      <c r="D69" s="7" t="s">
        <v>72</v>
      </c>
      <c r="E69" s="1" t="s">
        <v>86</v>
      </c>
      <c r="F69" s="6" t="s">
        <v>9</v>
      </c>
      <c r="G69" s="5" t="s">
        <v>128</v>
      </c>
      <c r="H69" s="37"/>
      <c r="I69" s="37">
        <f>COUNT(J69:O69)</f>
        <v>1</v>
      </c>
      <c r="J69" s="29">
        <v>1</v>
      </c>
      <c r="K69" s="8"/>
      <c r="L69" s="8"/>
      <c r="M69" s="8"/>
      <c r="N69" s="8"/>
      <c r="O69" s="14"/>
      <c r="P69" s="178"/>
      <c r="Q69" s="143"/>
      <c r="R69" s="47">
        <f>IF(I69&gt;3,3.5*MAX(J69:O69)+3.5*LARGE(J69:O69,2)+3.5*LARGE(J69:O69,3),3.5*J69+3.5*K69+3.5*L69+3.5*M69+3.5*N69+3.5*O69)+5*P69+4*Q69+H69</f>
        <v>3.5</v>
      </c>
    </row>
    <row r="70" spans="1:18" ht="12.75">
      <c r="A70" s="87">
        <v>65</v>
      </c>
      <c r="B70" s="1"/>
      <c r="C70" s="183" t="s">
        <v>203</v>
      </c>
      <c r="D70" s="7" t="s">
        <v>72</v>
      </c>
      <c r="E70" s="1" t="s">
        <v>118</v>
      </c>
      <c r="F70" s="6" t="s">
        <v>14</v>
      </c>
      <c r="G70" s="5" t="s">
        <v>128</v>
      </c>
      <c r="H70" s="37"/>
      <c r="I70" s="37">
        <f>COUNT(J70:O70)</f>
        <v>1</v>
      </c>
      <c r="J70" s="29"/>
      <c r="K70" s="8">
        <v>1</v>
      </c>
      <c r="L70" s="8"/>
      <c r="M70" s="8"/>
      <c r="N70" s="8"/>
      <c r="O70" s="14"/>
      <c r="P70" s="178"/>
      <c r="Q70" s="143"/>
      <c r="R70" s="47">
        <f>IF(I70&gt;3,3.5*MAX(J70:O70)+3.5*LARGE(J70:O70,2)+3.5*LARGE(J70:O70,3),3.5*J70+3.5*K70+3.5*L70+3.5*M70+3.5*N70+3.5*O70)+5*P70+4*Q70+H70</f>
        <v>3.5</v>
      </c>
    </row>
    <row r="71" spans="1:18" ht="12.75">
      <c r="A71" s="71">
        <v>66</v>
      </c>
      <c r="B71" s="1"/>
      <c r="C71" s="183" t="s">
        <v>258</v>
      </c>
      <c r="D71" s="11" t="s">
        <v>64</v>
      </c>
      <c r="E71" s="1" t="s">
        <v>116</v>
      </c>
      <c r="F71" s="1" t="s">
        <v>30</v>
      </c>
      <c r="G71" s="5" t="s">
        <v>128</v>
      </c>
      <c r="H71" s="37"/>
      <c r="I71" s="37">
        <f>COUNT(J71:O71)</f>
        <v>1</v>
      </c>
      <c r="J71" s="29"/>
      <c r="K71" s="8"/>
      <c r="L71" s="8">
        <v>1</v>
      </c>
      <c r="M71" s="8"/>
      <c r="N71" s="8"/>
      <c r="O71" s="14"/>
      <c r="P71" s="178"/>
      <c r="Q71" s="143"/>
      <c r="R71" s="47">
        <f>IF(I71&gt;3,3.5*MAX(J71:O71)+3.5*LARGE(J71:O71,2)+3.5*LARGE(J71:O71,3),3.5*J71+3.5*K71+3.5*L71+3.5*M71+3.5*N71+3.5*O71)+5*P71+4*Q71+H71</f>
        <v>3.5</v>
      </c>
    </row>
    <row r="72" spans="1:18" ht="12.75">
      <c r="A72" s="71">
        <v>67</v>
      </c>
      <c r="B72" s="1"/>
      <c r="C72" s="183" t="s">
        <v>194</v>
      </c>
      <c r="D72" s="7" t="s">
        <v>72</v>
      </c>
      <c r="E72" s="1" t="s">
        <v>26</v>
      </c>
      <c r="F72" s="1" t="s">
        <v>9</v>
      </c>
      <c r="G72" s="5" t="s">
        <v>128</v>
      </c>
      <c r="H72" s="37"/>
      <c r="I72" s="37">
        <f>COUNT(J72:O72)</f>
        <v>1</v>
      </c>
      <c r="J72" s="29">
        <v>1</v>
      </c>
      <c r="K72" s="8"/>
      <c r="L72" s="8"/>
      <c r="M72" s="8"/>
      <c r="N72" s="8"/>
      <c r="O72" s="14"/>
      <c r="P72" s="178"/>
      <c r="Q72" s="143"/>
      <c r="R72" s="47">
        <f>IF(I72&gt;3,3.5*MAX(J72:O72)+3.5*LARGE(J72:O72,2)+3.5*LARGE(J72:O72,3),3.5*J72+3.5*K72+3.5*L72+3.5*M72+3.5*N72+3.5*O72)+5*P72+4*Q72+H72</f>
        <v>3.5</v>
      </c>
    </row>
    <row r="73" spans="1:18" ht="12.75">
      <c r="A73" s="87">
        <v>68</v>
      </c>
      <c r="B73" s="1"/>
      <c r="C73" s="183" t="s">
        <v>205</v>
      </c>
      <c r="D73" s="7" t="s">
        <v>55</v>
      </c>
      <c r="E73" s="1" t="s">
        <v>118</v>
      </c>
      <c r="F73" s="1" t="s">
        <v>14</v>
      </c>
      <c r="G73" s="5" t="s">
        <v>128</v>
      </c>
      <c r="H73" s="37"/>
      <c r="I73" s="37">
        <f>COUNT(J73:O73)</f>
        <v>1</v>
      </c>
      <c r="J73" s="29"/>
      <c r="K73" s="8">
        <v>1</v>
      </c>
      <c r="L73" s="8"/>
      <c r="M73" s="8"/>
      <c r="N73" s="8"/>
      <c r="O73" s="14"/>
      <c r="P73" s="178"/>
      <c r="Q73" s="143"/>
      <c r="R73" s="47">
        <f>IF(I73&gt;3,3.5*MAX(J73:O73)+3.5*LARGE(J73:O73,2)+3.5*LARGE(J73:O73,3),3.5*J73+3.5*K73+3.5*L73+3.5*M73+3.5*N73+3.5*O73)+5*P73+4*Q73+H73</f>
        <v>3.5</v>
      </c>
    </row>
    <row r="74" spans="1:18" ht="12.75">
      <c r="A74" s="71">
        <v>69</v>
      </c>
      <c r="B74" s="1"/>
      <c r="C74" s="88" t="s">
        <v>208</v>
      </c>
      <c r="D74" s="185" t="s">
        <v>55</v>
      </c>
      <c r="E74" s="21" t="s">
        <v>45</v>
      </c>
      <c r="F74" s="21" t="s">
        <v>14</v>
      </c>
      <c r="G74" s="68" t="s">
        <v>129</v>
      </c>
      <c r="H74" s="37"/>
      <c r="I74" s="37">
        <f>COUNT(J74:O74)</f>
        <v>1</v>
      </c>
      <c r="J74" s="29"/>
      <c r="K74" s="8"/>
      <c r="L74" s="8">
        <v>1</v>
      </c>
      <c r="M74" s="8"/>
      <c r="N74" s="8"/>
      <c r="O74" s="14"/>
      <c r="P74" s="178"/>
      <c r="Q74" s="143"/>
      <c r="R74" s="47">
        <f>IF(I74&gt;3,3.5*MAX(J74:O74)+3.5*LARGE(J74:O74,2)+3.5*LARGE(J74:O74,3),3.5*J74+3.5*K74+3.5*L74+3.5*M74+3.5*N74+3.5*O74)+5*P74+4*Q74+H74</f>
        <v>3.5</v>
      </c>
    </row>
    <row r="75" spans="1:18" ht="12.75">
      <c r="A75" s="71">
        <v>70</v>
      </c>
      <c r="B75" s="1"/>
      <c r="C75" s="65" t="s">
        <v>97</v>
      </c>
      <c r="D75" s="7" t="s">
        <v>105</v>
      </c>
      <c r="E75" s="1" t="s">
        <v>56</v>
      </c>
      <c r="F75" s="1" t="s">
        <v>14</v>
      </c>
      <c r="G75" s="5" t="s">
        <v>128</v>
      </c>
      <c r="H75" s="37"/>
      <c r="I75" s="37">
        <f>COUNT(J75:O75)</f>
        <v>1</v>
      </c>
      <c r="J75" s="29"/>
      <c r="K75" s="8">
        <v>1</v>
      </c>
      <c r="L75" s="8"/>
      <c r="M75" s="8"/>
      <c r="N75" s="8"/>
      <c r="O75" s="14"/>
      <c r="P75" s="178"/>
      <c r="Q75" s="143"/>
      <c r="R75" s="47">
        <f>IF(I75&gt;3,3.5*MAX(J75:O75)+3.5*LARGE(J75:O75,2)+3.5*LARGE(J75:O75,3),3.5*J75+3.5*K75+3.5*L75+3.5*M75+3.5*N75+3.5*O75)+5*P75+4*Q75+H75</f>
        <v>3.5</v>
      </c>
    </row>
    <row r="76" spans="1:18" ht="12.75">
      <c r="A76" s="87">
        <v>71</v>
      </c>
      <c r="B76" s="1"/>
      <c r="C76" s="65" t="s">
        <v>259</v>
      </c>
      <c r="D76" s="11" t="s">
        <v>72</v>
      </c>
      <c r="E76" s="1" t="s">
        <v>116</v>
      </c>
      <c r="F76" s="1" t="s">
        <v>30</v>
      </c>
      <c r="G76" s="5" t="s">
        <v>128</v>
      </c>
      <c r="H76" s="37"/>
      <c r="I76" s="37">
        <f>COUNT(J76:O76)</f>
        <v>1</v>
      </c>
      <c r="J76" s="29"/>
      <c r="K76" s="8"/>
      <c r="L76" s="8">
        <v>1</v>
      </c>
      <c r="M76" s="8"/>
      <c r="N76" s="8"/>
      <c r="O76" s="14"/>
      <c r="P76" s="178"/>
      <c r="Q76" s="143"/>
      <c r="R76" s="47">
        <f>IF(I76&gt;3,3.5*MAX(J76:O76)+3.5*LARGE(J76:O76,2)+3.5*LARGE(J76:O76,3),3.5*J76+3.5*K76+3.5*L76+3.5*M76+3.5*N76+3.5*O76)+5*P76+4*Q76+H76</f>
        <v>3.5</v>
      </c>
    </row>
    <row r="77" spans="1:18" ht="12.75">
      <c r="A77" s="71">
        <v>72</v>
      </c>
      <c r="B77" s="1"/>
      <c r="C77" s="78" t="s">
        <v>229</v>
      </c>
      <c r="D77" s="8">
        <v>2005</v>
      </c>
      <c r="E77" s="1" t="s">
        <v>113</v>
      </c>
      <c r="F77" s="1" t="s">
        <v>49</v>
      </c>
      <c r="G77" s="5" t="s">
        <v>129</v>
      </c>
      <c r="H77" s="37"/>
      <c r="I77" s="37">
        <f>COUNT(J77:O77)</f>
        <v>1</v>
      </c>
      <c r="J77" s="29"/>
      <c r="K77" s="8"/>
      <c r="L77" s="8"/>
      <c r="M77" s="8">
        <v>1</v>
      </c>
      <c r="N77" s="8"/>
      <c r="O77" s="14"/>
      <c r="P77" s="178"/>
      <c r="Q77" s="143"/>
      <c r="R77" s="47">
        <f>IF(I77&gt;3,3.5*MAX(J77:O77)+3.5*LARGE(J77:O77,2)+3.5*LARGE(J77:O77,3),3.5*J77+3.5*K77+3.5*L77+3.5*M77+3.5*N77+3.5*O77)+5*P77+4*Q77+H77</f>
        <v>3.5</v>
      </c>
    </row>
    <row r="78" spans="1:18" ht="12.75">
      <c r="A78" s="71">
        <v>73</v>
      </c>
      <c r="B78" s="1"/>
      <c r="C78" s="65" t="s">
        <v>152</v>
      </c>
      <c r="D78" s="7" t="s">
        <v>55</v>
      </c>
      <c r="E78" s="1" t="s">
        <v>75</v>
      </c>
      <c r="F78" s="1" t="s">
        <v>9</v>
      </c>
      <c r="G78" s="5" t="s">
        <v>128</v>
      </c>
      <c r="H78" s="37"/>
      <c r="I78" s="37">
        <f>COUNT(J78:O78)</f>
        <v>1</v>
      </c>
      <c r="J78" s="29">
        <v>1</v>
      </c>
      <c r="K78" s="8"/>
      <c r="L78" s="8"/>
      <c r="M78" s="8"/>
      <c r="N78" s="8"/>
      <c r="O78" s="14"/>
      <c r="P78" s="178"/>
      <c r="Q78" s="143"/>
      <c r="R78" s="47">
        <f>IF(I78&gt;3,3.5*MAX(J78:O78)+3.5*LARGE(J78:O78,2)+3.5*LARGE(J78:O78,3),3.5*J78+3.5*K78+3.5*L78+3.5*M78+3.5*N78+3.5*O78)+5*P78+4*Q78+H78</f>
        <v>3.5</v>
      </c>
    </row>
    <row r="79" spans="1:18" ht="12.75">
      <c r="A79" s="87">
        <v>74</v>
      </c>
      <c r="B79" s="1"/>
      <c r="C79" s="65" t="s">
        <v>99</v>
      </c>
      <c r="D79" s="7" t="s">
        <v>101</v>
      </c>
      <c r="E79" s="1" t="s">
        <v>56</v>
      </c>
      <c r="F79" s="1" t="s">
        <v>14</v>
      </c>
      <c r="G79" s="5" t="s">
        <v>128</v>
      </c>
      <c r="H79" s="37"/>
      <c r="I79" s="37">
        <f>COUNT(J79:O79)</f>
        <v>1</v>
      </c>
      <c r="J79" s="29"/>
      <c r="K79" s="8">
        <v>1</v>
      </c>
      <c r="L79" s="8"/>
      <c r="M79" s="8"/>
      <c r="N79" s="8"/>
      <c r="O79" s="14"/>
      <c r="P79" s="178"/>
      <c r="Q79" s="143"/>
      <c r="R79" s="47">
        <f>IF(I79&gt;3,3.5*MAX(J79:O79)+3.5*LARGE(J79:O79,2)+3.5*LARGE(J79:O79,3),3.5*J79+3.5*K79+3.5*L79+3.5*M79+3.5*N79+3.5*O79)+5*P79+4*Q79+H79</f>
        <v>3.5</v>
      </c>
    </row>
    <row r="80" spans="1:18" ht="12.75">
      <c r="A80" s="71">
        <v>75</v>
      </c>
      <c r="B80" s="1"/>
      <c r="C80" s="65" t="s">
        <v>102</v>
      </c>
      <c r="D80" s="7" t="s">
        <v>101</v>
      </c>
      <c r="E80" s="1" t="s">
        <v>56</v>
      </c>
      <c r="F80" s="1" t="s">
        <v>14</v>
      </c>
      <c r="G80" s="5" t="s">
        <v>128</v>
      </c>
      <c r="H80" s="37"/>
      <c r="I80" s="37">
        <f>COUNT(J80:O80)</f>
        <v>1</v>
      </c>
      <c r="J80" s="29"/>
      <c r="K80" s="8">
        <v>1</v>
      </c>
      <c r="L80" s="8"/>
      <c r="M80" s="8"/>
      <c r="N80" s="8"/>
      <c r="O80" s="14"/>
      <c r="P80" s="178"/>
      <c r="Q80" s="143"/>
      <c r="R80" s="47">
        <f>IF(I80&gt;3,3.5*MAX(J80:O80)+3.5*LARGE(J80:O80,2)+3.5*LARGE(J80:O80,3),3.5*J80+3.5*K80+3.5*L80+3.5*M80+3.5*N80+3.5*O80)+5*P80+4*Q80+H80</f>
        <v>3.5</v>
      </c>
    </row>
    <row r="81" spans="1:18" ht="12.75">
      <c r="A81" s="71">
        <v>76</v>
      </c>
      <c r="B81" s="1"/>
      <c r="C81" s="65" t="s">
        <v>261</v>
      </c>
      <c r="D81" s="11" t="s">
        <v>72</v>
      </c>
      <c r="E81" s="1" t="s">
        <v>116</v>
      </c>
      <c r="F81" s="1" t="s">
        <v>30</v>
      </c>
      <c r="G81" s="5" t="s">
        <v>128</v>
      </c>
      <c r="H81" s="37"/>
      <c r="I81" s="37">
        <f>COUNT(J81:O81)</f>
        <v>1</v>
      </c>
      <c r="J81" s="29"/>
      <c r="K81" s="8"/>
      <c r="L81" s="8">
        <v>1</v>
      </c>
      <c r="M81" s="8"/>
      <c r="N81" s="8"/>
      <c r="O81" s="14"/>
      <c r="P81" s="178"/>
      <c r="Q81" s="143"/>
      <c r="R81" s="47">
        <f>IF(I81&gt;3,3.5*MAX(J81:O81)+3.5*LARGE(J81:O81,2)+3.5*LARGE(J81:O81,3),3.5*J81+3.5*K81+3.5*L81+3.5*M81+3.5*N81+3.5*O81)+5*P81+4*Q81+H81</f>
        <v>3.5</v>
      </c>
    </row>
    <row r="82" spans="1:18" ht="13.5" thickBot="1">
      <c r="A82" s="208">
        <v>77</v>
      </c>
      <c r="B82" s="9"/>
      <c r="C82" s="82" t="s">
        <v>253</v>
      </c>
      <c r="D82" s="34" t="s">
        <v>55</v>
      </c>
      <c r="E82" s="9" t="s">
        <v>133</v>
      </c>
      <c r="F82" s="9" t="s">
        <v>49</v>
      </c>
      <c r="G82" s="23" t="s">
        <v>128</v>
      </c>
      <c r="H82" s="38"/>
      <c r="I82" s="38">
        <f>COUNT(J82:O82)</f>
        <v>1</v>
      </c>
      <c r="J82" s="35"/>
      <c r="K82" s="10"/>
      <c r="L82" s="10"/>
      <c r="M82" s="10">
        <v>1</v>
      </c>
      <c r="N82" s="10"/>
      <c r="O82" s="18"/>
      <c r="P82" s="179"/>
      <c r="Q82" s="147"/>
      <c r="R82" s="62">
        <f>IF(I82&gt;3,3.5*MAX(J82:O82)+3.5*LARGE(J82:O82,2)+3.5*LARGE(J82:O82,3),3.5*J82+3.5*K82+3.5*L82+3.5*M82+3.5*N82+3.5*O82)+5*P82+4*Q82+H82</f>
        <v>3.5</v>
      </c>
    </row>
  </sheetData>
  <sheetProtection/>
  <mergeCells count="4">
    <mergeCell ref="H3:H5"/>
    <mergeCell ref="J3:Q3"/>
    <mergeCell ref="I3:I5"/>
    <mergeCell ref="R3:R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8" width="9.7109375" style="0" bestFit="1" customWidth="1"/>
    <col min="9" max="9" width="4.00390625" style="0" bestFit="1" customWidth="1"/>
    <col min="10" max="10" width="9.140625" style="0" bestFit="1" customWidth="1"/>
    <col min="11" max="11" width="10.140625" style="0" bestFit="1" customWidth="1"/>
    <col min="12" max="12" width="9.00390625" style="0" bestFit="1" customWidth="1"/>
    <col min="13" max="13" width="8.7109375" style="0" bestFit="1" customWidth="1"/>
    <col min="14" max="14" width="8.57421875" style="0" bestFit="1" customWidth="1"/>
    <col min="15" max="15" width="9.57421875" style="0" bestFit="1" customWidth="1"/>
    <col min="16" max="16" width="9.140625" style="0" bestFit="1" customWidth="1"/>
    <col min="17" max="17" width="5.57421875" style="0" customWidth="1"/>
  </cols>
  <sheetData>
    <row r="1" spans="1:2" ht="18">
      <c r="A1" s="2" t="s">
        <v>310</v>
      </c>
      <c r="B1" s="2"/>
    </row>
    <row r="2" spans="1:27" ht="13.5" customHeight="1" thickBot="1">
      <c r="A2" s="2"/>
      <c r="B2" s="2"/>
      <c r="C2" s="20"/>
      <c r="D2" s="17"/>
      <c r="E2" s="3"/>
      <c r="F2" s="3"/>
      <c r="G2" s="3"/>
      <c r="H2" s="3"/>
      <c r="T2" s="20"/>
      <c r="U2" s="17"/>
      <c r="V2" s="3"/>
      <c r="W2" s="3"/>
      <c r="X2" s="3"/>
      <c r="Y2" s="3"/>
      <c r="Z2" s="3"/>
      <c r="AA2" s="3"/>
    </row>
    <row r="3" spans="1:27" ht="13.5" thickBot="1">
      <c r="A3" s="3" t="s">
        <v>140</v>
      </c>
      <c r="B3" s="3"/>
      <c r="C3" s="3"/>
      <c r="D3" s="3"/>
      <c r="E3" s="3"/>
      <c r="F3" s="3"/>
      <c r="G3" s="3"/>
      <c r="H3" s="119" t="s">
        <v>5</v>
      </c>
      <c r="I3" s="106" t="s">
        <v>294</v>
      </c>
      <c r="J3" s="109" t="s">
        <v>6</v>
      </c>
      <c r="K3" s="110"/>
      <c r="L3" s="110"/>
      <c r="M3" s="110"/>
      <c r="N3" s="110"/>
      <c r="O3" s="110"/>
      <c r="P3" s="110"/>
      <c r="Q3" s="111"/>
      <c r="R3" s="194" t="s">
        <v>7</v>
      </c>
      <c r="T3" s="20"/>
      <c r="U3" s="17"/>
      <c r="V3" s="3"/>
      <c r="W3" s="3"/>
      <c r="X3" s="3"/>
      <c r="Y3" s="3"/>
      <c r="Z3" s="3"/>
      <c r="AA3" s="3"/>
    </row>
    <row r="4" spans="1:27" ht="13.5" thickBot="1">
      <c r="A4" s="3"/>
      <c r="B4" s="3"/>
      <c r="C4" s="3"/>
      <c r="D4" s="3"/>
      <c r="E4" s="3"/>
      <c r="F4" s="3"/>
      <c r="G4" s="3"/>
      <c r="H4" s="180"/>
      <c r="I4" s="180"/>
      <c r="J4" s="101" t="s">
        <v>280</v>
      </c>
      <c r="K4" s="181" t="s">
        <v>282</v>
      </c>
      <c r="L4" s="181" t="s">
        <v>283</v>
      </c>
      <c r="M4" s="181" t="s">
        <v>298</v>
      </c>
      <c r="N4" s="181"/>
      <c r="O4" s="182"/>
      <c r="P4" s="101" t="s">
        <v>16</v>
      </c>
      <c r="Q4" s="197" t="s">
        <v>111</v>
      </c>
      <c r="R4" s="195"/>
      <c r="T4" s="20"/>
      <c r="U4" s="17"/>
      <c r="V4" s="3"/>
      <c r="W4" s="3"/>
      <c r="X4" s="3"/>
      <c r="Y4" s="3"/>
      <c r="Z4" s="3"/>
      <c r="AA4" s="3"/>
    </row>
    <row r="5" spans="1:27" ht="13.5" thickBot="1">
      <c r="A5" s="24" t="s">
        <v>0</v>
      </c>
      <c r="B5" s="25"/>
      <c r="C5" s="26" t="s">
        <v>1</v>
      </c>
      <c r="D5" s="26" t="s">
        <v>2</v>
      </c>
      <c r="E5" s="26" t="s">
        <v>3</v>
      </c>
      <c r="F5" s="27" t="s">
        <v>4</v>
      </c>
      <c r="G5" s="19" t="s">
        <v>127</v>
      </c>
      <c r="H5" s="120"/>
      <c r="I5" s="107"/>
      <c r="J5" s="103">
        <v>41903</v>
      </c>
      <c r="K5" s="215">
        <v>41938</v>
      </c>
      <c r="L5" s="215">
        <v>41952</v>
      </c>
      <c r="M5" s="215">
        <v>42064</v>
      </c>
      <c r="N5" s="215"/>
      <c r="O5" s="216"/>
      <c r="P5" s="103">
        <v>42036</v>
      </c>
      <c r="Q5" s="28"/>
      <c r="R5" s="195"/>
      <c r="T5" s="20"/>
      <c r="U5" s="17"/>
      <c r="V5" s="3"/>
      <c r="W5" s="3"/>
      <c r="X5" s="3"/>
      <c r="Y5" s="3"/>
      <c r="Z5" s="3"/>
      <c r="AA5" s="3"/>
    </row>
    <row r="6" spans="1:27" ht="12.75">
      <c r="A6" s="76">
        <v>1</v>
      </c>
      <c r="B6" s="49"/>
      <c r="C6" s="92" t="s">
        <v>10</v>
      </c>
      <c r="D6" s="49">
        <v>1997</v>
      </c>
      <c r="E6" s="50" t="s">
        <v>40</v>
      </c>
      <c r="F6" s="50" t="s">
        <v>11</v>
      </c>
      <c r="G6" s="58" t="s">
        <v>128</v>
      </c>
      <c r="H6" s="36">
        <v>568.54</v>
      </c>
      <c r="I6" s="36">
        <f>COUNT(J6:O6)</f>
        <v>0</v>
      </c>
      <c r="J6" s="43"/>
      <c r="K6" s="22"/>
      <c r="L6" s="22"/>
      <c r="M6" s="22"/>
      <c r="N6" s="22"/>
      <c r="O6" s="33"/>
      <c r="P6" s="141">
        <v>10</v>
      </c>
      <c r="Q6" s="202"/>
      <c r="R6" s="229">
        <f>IF(I6&gt;3,3.5*MAX(J6:O6)+3.5*LARGE(J6:O6,2)+3.5*LARGE(J6:O6,3),3.5*J6+3.5*K6+3.5*L6+3.5*M6+3.5*N6+3.5*O6)+5*P6+4*Q6+H6</f>
        <v>618.54</v>
      </c>
      <c r="T6" s="20"/>
      <c r="U6" s="17"/>
      <c r="V6" s="3"/>
      <c r="W6" s="3"/>
      <c r="X6" s="3"/>
      <c r="Y6" s="3"/>
      <c r="Z6" s="3"/>
      <c r="AA6" s="3"/>
    </row>
    <row r="7" spans="1:27" ht="12.75">
      <c r="A7" s="227">
        <v>2</v>
      </c>
      <c r="B7" s="51"/>
      <c r="C7" s="91" t="s">
        <v>130</v>
      </c>
      <c r="D7" s="51">
        <v>1997</v>
      </c>
      <c r="E7" s="52" t="s">
        <v>13</v>
      </c>
      <c r="F7" s="52" t="s">
        <v>14</v>
      </c>
      <c r="G7" s="59" t="s">
        <v>129</v>
      </c>
      <c r="H7" s="37">
        <v>122</v>
      </c>
      <c r="I7" s="37">
        <f>COUNT(J7:O7)</f>
        <v>0</v>
      </c>
      <c r="J7" s="29"/>
      <c r="K7" s="8"/>
      <c r="L7" s="8"/>
      <c r="M7" s="8"/>
      <c r="N7" s="8"/>
      <c r="O7" s="14"/>
      <c r="P7" s="142"/>
      <c r="Q7" s="206"/>
      <c r="R7" s="200">
        <f>IF(I7&gt;3,3.5*MAX(J7:O7)+3.5*LARGE(J7:O7,2)+3.5*LARGE(J7:O7,3),3.5*J7+3.5*K7+3.5*L7+3.5*M7+3.5*N7+3.5*O7)+5*P7+4*Q7+H7</f>
        <v>122</v>
      </c>
      <c r="T7" s="20"/>
      <c r="U7" s="17"/>
      <c r="V7" s="3"/>
      <c r="W7" s="3"/>
      <c r="X7" s="3"/>
      <c r="Y7" s="3"/>
      <c r="Z7" s="3"/>
      <c r="AA7" s="3"/>
    </row>
    <row r="8" spans="1:27" ht="12.75">
      <c r="A8" s="228">
        <v>3</v>
      </c>
      <c r="B8" s="217"/>
      <c r="C8" s="91" t="s">
        <v>18</v>
      </c>
      <c r="D8" s="51">
        <v>2000</v>
      </c>
      <c r="E8" s="52" t="s">
        <v>13</v>
      </c>
      <c r="F8" s="52" t="s">
        <v>14</v>
      </c>
      <c r="G8" s="59" t="s">
        <v>129</v>
      </c>
      <c r="H8" s="37">
        <v>434.4</v>
      </c>
      <c r="I8" s="37">
        <f>COUNT(J8:O8)</f>
        <v>1</v>
      </c>
      <c r="J8" s="29"/>
      <c r="K8" s="8">
        <v>25</v>
      </c>
      <c r="L8" s="8"/>
      <c r="M8" s="8"/>
      <c r="N8" s="8"/>
      <c r="O8" s="14"/>
      <c r="P8" s="142"/>
      <c r="Q8" s="206"/>
      <c r="R8" s="200">
        <f>IF(I8&gt;3,3.5*MAX(J8:O8)+3.5*LARGE(J8:O8,2)+3.5*LARGE(J8:O8,3),3.5*J8+3.5*K8+3.5*L8+3.5*M8+3.5*N8+3.5*O8)+5*P8+4*Q8+H8</f>
        <v>521.9</v>
      </c>
      <c r="T8" s="20"/>
      <c r="U8" s="17"/>
      <c r="V8" s="3"/>
      <c r="W8" s="3"/>
      <c r="X8" s="3"/>
      <c r="Y8" s="3"/>
      <c r="Z8" s="3"/>
      <c r="AA8" s="3"/>
    </row>
    <row r="9" spans="1:27" ht="12.75">
      <c r="A9" s="227">
        <v>4</v>
      </c>
      <c r="B9" s="217"/>
      <c r="C9" s="91" t="s">
        <v>131</v>
      </c>
      <c r="D9" s="51">
        <v>1998</v>
      </c>
      <c r="E9" s="52" t="s">
        <v>13</v>
      </c>
      <c r="F9" s="52" t="s">
        <v>14</v>
      </c>
      <c r="G9" s="59" t="s">
        <v>129</v>
      </c>
      <c r="H9" s="37">
        <v>420.8</v>
      </c>
      <c r="I9" s="37">
        <f>COUNT(J9:O9)</f>
        <v>0</v>
      </c>
      <c r="J9" s="29"/>
      <c r="K9" s="8"/>
      <c r="L9" s="8"/>
      <c r="M9" s="8"/>
      <c r="N9" s="8"/>
      <c r="O9" s="14"/>
      <c r="P9" s="142"/>
      <c r="Q9" s="206"/>
      <c r="R9" s="200">
        <f>IF(I9&gt;3,3.5*MAX(J9:O9)+3.5*LARGE(J9:O9,2)+3.5*LARGE(J9:O9,3),3.5*J9+3.5*K9+3.5*L9+3.5*M9+3.5*N9+3.5*O9)+5*P9+4*Q9+H9</f>
        <v>420.8</v>
      </c>
      <c r="T9" s="20"/>
      <c r="U9" s="17"/>
      <c r="V9" s="3"/>
      <c r="W9" s="3"/>
      <c r="X9" s="3"/>
      <c r="Y9" s="3"/>
      <c r="Z9" s="3"/>
      <c r="AA9" s="3"/>
    </row>
    <row r="10" spans="1:27" ht="12.75">
      <c r="A10" s="134">
        <v>5</v>
      </c>
      <c r="B10" s="128"/>
      <c r="C10" s="89" t="s">
        <v>8</v>
      </c>
      <c r="D10" s="63">
        <v>1997</v>
      </c>
      <c r="E10" s="128" t="s">
        <v>26</v>
      </c>
      <c r="F10" s="128" t="s">
        <v>9</v>
      </c>
      <c r="G10" s="156" t="s">
        <v>128</v>
      </c>
      <c r="H10" s="148">
        <v>497.6</v>
      </c>
      <c r="I10" s="148">
        <f>COUNT(J10:O10)</f>
        <v>0</v>
      </c>
      <c r="J10" s="69"/>
      <c r="K10" s="63"/>
      <c r="L10" s="63"/>
      <c r="M10" s="63"/>
      <c r="N10" s="63"/>
      <c r="O10" s="136"/>
      <c r="P10" s="144">
        <v>15</v>
      </c>
      <c r="Q10" s="230"/>
      <c r="R10" s="200">
        <f>IF(I10&gt;3,3.5*MAX(J10:O10)+3.5*LARGE(J10:O10,2)+3.5*LARGE(J10:O10,3),3.5*J10+3.5*K10+3.5*L10+3.5*M10+3.5*N10+3.5*O10)+5*P10+4*Q10+H10</f>
        <v>572.6</v>
      </c>
      <c r="T10" s="20"/>
      <c r="U10" s="17"/>
      <c r="V10" s="3"/>
      <c r="W10" s="3"/>
      <c r="X10" s="3"/>
      <c r="Y10" s="3"/>
      <c r="Z10" s="3"/>
      <c r="AA10" s="3"/>
    </row>
    <row r="11" spans="1:27" ht="12.75">
      <c r="A11" s="87">
        <v>6</v>
      </c>
      <c r="B11" s="75"/>
      <c r="C11" s="64" t="s">
        <v>19</v>
      </c>
      <c r="D11" s="8">
        <v>1997</v>
      </c>
      <c r="E11" s="1" t="s">
        <v>26</v>
      </c>
      <c r="F11" s="1" t="s">
        <v>9</v>
      </c>
      <c r="G11" s="5" t="s">
        <v>128</v>
      </c>
      <c r="H11" s="37">
        <v>349.4</v>
      </c>
      <c r="I11" s="37">
        <f>COUNT(J11:O11)</f>
        <v>1</v>
      </c>
      <c r="J11" s="29">
        <v>18</v>
      </c>
      <c r="K11" s="8"/>
      <c r="L11" s="8"/>
      <c r="M11" s="8"/>
      <c r="N11" s="8"/>
      <c r="O11" s="14"/>
      <c r="P11" s="142">
        <v>30</v>
      </c>
      <c r="Q11" s="231"/>
      <c r="R11" s="200">
        <f>IF(I11&gt;3,3.5*MAX(J11:O11)+3.5*LARGE(J11:O11,2)+3.5*LARGE(J11:O11,3),3.5*J11+3.5*K11+3.5*L11+3.5*M11+3.5*N11+3.5*O11)+5*P11+4*Q11+H11</f>
        <v>562.4</v>
      </c>
      <c r="T11" s="20"/>
      <c r="U11" s="17"/>
      <c r="V11" s="3"/>
      <c r="W11" s="3"/>
      <c r="X11" s="3"/>
      <c r="Y11" s="3"/>
      <c r="Z11" s="3"/>
      <c r="AA11" s="3"/>
    </row>
    <row r="12" spans="1:27" ht="12.75">
      <c r="A12" s="87">
        <v>7</v>
      </c>
      <c r="B12" s="72"/>
      <c r="C12" s="64" t="s">
        <v>24</v>
      </c>
      <c r="D12" s="8">
        <v>2000</v>
      </c>
      <c r="E12" s="1" t="s">
        <v>13</v>
      </c>
      <c r="F12" s="1" t="s">
        <v>14</v>
      </c>
      <c r="G12" s="5" t="s">
        <v>129</v>
      </c>
      <c r="H12" s="37">
        <v>323.84</v>
      </c>
      <c r="I12" s="37">
        <f>COUNT(J12:O12)</f>
        <v>2</v>
      </c>
      <c r="J12" s="29"/>
      <c r="K12" s="8">
        <v>6</v>
      </c>
      <c r="L12" s="8">
        <v>25</v>
      </c>
      <c r="M12" s="8"/>
      <c r="N12" s="8"/>
      <c r="O12" s="14"/>
      <c r="P12" s="142">
        <v>15</v>
      </c>
      <c r="Q12" s="231"/>
      <c r="R12" s="200">
        <f>IF(I12&gt;3,3.5*MAX(J12:O12)+3.5*LARGE(J12:O12,2)+3.5*LARGE(J12:O12,3),3.5*J12+3.5*K12+3.5*L12+3.5*M12+3.5*N12+3.5*O12)+5*P12+4*Q12+H12</f>
        <v>507.34</v>
      </c>
      <c r="T12" s="20"/>
      <c r="U12" s="17"/>
      <c r="V12" s="3"/>
      <c r="W12" s="3"/>
      <c r="X12" s="3"/>
      <c r="Y12" s="3"/>
      <c r="Z12" s="3"/>
      <c r="AA12" s="3"/>
    </row>
    <row r="13" spans="1:18" ht="12.75">
      <c r="A13" s="87">
        <v>8</v>
      </c>
      <c r="B13" s="51"/>
      <c r="C13" s="65" t="s">
        <v>83</v>
      </c>
      <c r="D13" s="11" t="s">
        <v>64</v>
      </c>
      <c r="E13" s="1" t="s">
        <v>13</v>
      </c>
      <c r="F13" s="1" t="s">
        <v>17</v>
      </c>
      <c r="G13" s="5" t="s">
        <v>128</v>
      </c>
      <c r="H13" s="37">
        <v>326.72</v>
      </c>
      <c r="I13" s="37">
        <f>COUNT(J13:O13)</f>
        <v>0</v>
      </c>
      <c r="J13" s="29"/>
      <c r="K13" s="8"/>
      <c r="L13" s="8"/>
      <c r="M13" s="8"/>
      <c r="N13" s="8"/>
      <c r="O13" s="14"/>
      <c r="P13" s="142">
        <v>20</v>
      </c>
      <c r="Q13" s="232"/>
      <c r="R13" s="200">
        <f>IF(I13&gt;3,3.5*MAX(J13:O13)+3.5*LARGE(J13:O13,2)+3.5*LARGE(J13:O13,3),3.5*J13+3.5*K13+3.5*L13+3.5*M13+3.5*N13+3.5*O13)+5*P13+4*Q13+H13</f>
        <v>426.72</v>
      </c>
    </row>
    <row r="14" spans="1:18" ht="12.75">
      <c r="A14" s="134">
        <v>9</v>
      </c>
      <c r="B14" s="51"/>
      <c r="C14" s="64" t="s">
        <v>264</v>
      </c>
      <c r="D14" s="8">
        <v>1997</v>
      </c>
      <c r="E14" s="1" t="s">
        <v>13</v>
      </c>
      <c r="F14" s="1" t="s">
        <v>14</v>
      </c>
      <c r="G14" s="5" t="s">
        <v>129</v>
      </c>
      <c r="H14" s="37">
        <v>386.7</v>
      </c>
      <c r="I14" s="37">
        <f>COUNT(J14:O14)</f>
        <v>0</v>
      </c>
      <c r="J14" s="29"/>
      <c r="K14" s="8"/>
      <c r="L14" s="8"/>
      <c r="M14" s="8"/>
      <c r="N14" s="8"/>
      <c r="O14" s="14"/>
      <c r="P14" s="142"/>
      <c r="Q14" s="232"/>
      <c r="R14" s="200">
        <f>IF(I14&gt;3,3.5*MAX(J14:O14)+3.5*LARGE(J14:O14,2)+3.5*LARGE(J14:O14,3),3.5*J14+3.5*K14+3.5*L14+3.5*M14+3.5*N14+3.5*O14)+5*P14+4*Q14+H14</f>
        <v>386.7</v>
      </c>
    </row>
    <row r="15" spans="1:18" ht="12.75">
      <c r="A15" s="87">
        <v>10</v>
      </c>
      <c r="B15" s="72"/>
      <c r="C15" s="64" t="s">
        <v>266</v>
      </c>
      <c r="D15" s="8">
        <v>1998</v>
      </c>
      <c r="E15" s="1" t="s">
        <v>44</v>
      </c>
      <c r="F15" s="1" t="s">
        <v>17</v>
      </c>
      <c r="G15" s="5" t="s">
        <v>129</v>
      </c>
      <c r="H15" s="37">
        <v>383.18</v>
      </c>
      <c r="I15" s="37">
        <f>COUNT(J15:O15)</f>
        <v>0</v>
      </c>
      <c r="J15" s="29"/>
      <c r="K15" s="8"/>
      <c r="L15" s="8"/>
      <c r="M15" s="8"/>
      <c r="N15" s="8"/>
      <c r="O15" s="14"/>
      <c r="P15" s="142"/>
      <c r="Q15" s="232"/>
      <c r="R15" s="200">
        <f>IF(I15&gt;3,3.5*MAX(J15:O15)+3.5*LARGE(J15:O15,2)+3.5*LARGE(J15:O15,3),3.5*J15+3.5*K15+3.5*L15+3.5*M15+3.5*N15+3.5*O15)+5*P15+4*Q15+H15</f>
        <v>383.18</v>
      </c>
    </row>
    <row r="16" spans="1:18" ht="12.75">
      <c r="A16" s="87">
        <v>11</v>
      </c>
      <c r="B16" s="8"/>
      <c r="C16" s="64" t="s">
        <v>265</v>
      </c>
      <c r="D16" s="8">
        <v>1998</v>
      </c>
      <c r="E16" s="1" t="s">
        <v>45</v>
      </c>
      <c r="F16" s="1" t="s">
        <v>14</v>
      </c>
      <c r="G16" s="5" t="s">
        <v>129</v>
      </c>
      <c r="H16" s="37">
        <v>377.5</v>
      </c>
      <c r="I16" s="37">
        <f>COUNT(J16:O16)</f>
        <v>0</v>
      </c>
      <c r="J16" s="29"/>
      <c r="K16" s="8"/>
      <c r="L16" s="8"/>
      <c r="M16" s="8"/>
      <c r="N16" s="8"/>
      <c r="O16" s="14"/>
      <c r="P16" s="142"/>
      <c r="Q16" s="232"/>
      <c r="R16" s="200">
        <f>IF(I16&gt;3,3.5*MAX(J16:O16)+3.5*LARGE(J16:O16,2)+3.5*LARGE(J16:O16,3),3.5*J16+3.5*K16+3.5*L16+3.5*M16+3.5*N16+3.5*O16)+5*P16+4*Q16+H16</f>
        <v>377.5</v>
      </c>
    </row>
    <row r="17" spans="1:18" ht="12.75">
      <c r="A17" s="87">
        <v>12</v>
      </c>
      <c r="B17" s="1"/>
      <c r="C17" s="64" t="s">
        <v>20</v>
      </c>
      <c r="D17" s="8">
        <v>2001</v>
      </c>
      <c r="E17" s="1" t="s">
        <v>13</v>
      </c>
      <c r="F17" s="1" t="s">
        <v>14</v>
      </c>
      <c r="G17" s="5" t="s">
        <v>128</v>
      </c>
      <c r="H17" s="37">
        <v>307.28</v>
      </c>
      <c r="I17" s="37">
        <f>COUNT(J17:O17)</f>
        <v>1</v>
      </c>
      <c r="J17" s="29"/>
      <c r="K17" s="8">
        <v>18</v>
      </c>
      <c r="L17" s="8"/>
      <c r="M17" s="8"/>
      <c r="N17" s="8"/>
      <c r="O17" s="14"/>
      <c r="P17" s="142"/>
      <c r="Q17" s="232"/>
      <c r="R17" s="200">
        <f>IF(I17&gt;3,3.5*MAX(J17:O17)+3.5*LARGE(J17:O17,2)+3.5*LARGE(J17:O17,3),3.5*J17+3.5*K17+3.5*L17+3.5*M17+3.5*N17+3.5*O17)+5*P17+4*Q17+H17</f>
        <v>370.28</v>
      </c>
    </row>
    <row r="18" spans="1:18" ht="12.75">
      <c r="A18" s="134">
        <v>13</v>
      </c>
      <c r="B18" s="8"/>
      <c r="C18" s="64" t="s">
        <v>12</v>
      </c>
      <c r="D18" s="8">
        <v>1997</v>
      </c>
      <c r="E18" s="1" t="s">
        <v>13</v>
      </c>
      <c r="F18" s="1" t="s">
        <v>14</v>
      </c>
      <c r="G18" s="5" t="s">
        <v>129</v>
      </c>
      <c r="H18" s="37">
        <v>341.62</v>
      </c>
      <c r="I18" s="37">
        <f>COUNT(J18:O18)</f>
        <v>0</v>
      </c>
      <c r="J18" s="29"/>
      <c r="K18" s="8"/>
      <c r="L18" s="8"/>
      <c r="M18" s="8"/>
      <c r="N18" s="8"/>
      <c r="O18" s="14"/>
      <c r="P18" s="142"/>
      <c r="Q18" s="232"/>
      <c r="R18" s="200">
        <f>IF(I18&gt;3,3.5*MAX(J18:O18)+3.5*LARGE(J18:O18,2)+3.5*LARGE(J18:O18,3),3.5*J18+3.5*K18+3.5*L18+3.5*M18+3.5*N18+3.5*O18)+5*P18+4*Q18+H18</f>
        <v>341.62</v>
      </c>
    </row>
    <row r="19" spans="1:18" ht="12.75">
      <c r="A19" s="87">
        <v>14</v>
      </c>
      <c r="B19" s="72"/>
      <c r="C19" s="64" t="s">
        <v>84</v>
      </c>
      <c r="D19" s="8">
        <v>2001</v>
      </c>
      <c r="E19" s="1" t="s">
        <v>13</v>
      </c>
      <c r="F19" s="1" t="s">
        <v>14</v>
      </c>
      <c r="G19" s="5" t="s">
        <v>128</v>
      </c>
      <c r="H19" s="37">
        <v>62.92</v>
      </c>
      <c r="I19" s="37">
        <f>COUNT(J19:O19)</f>
        <v>4</v>
      </c>
      <c r="J19" s="29">
        <v>13</v>
      </c>
      <c r="K19" s="8">
        <v>13</v>
      </c>
      <c r="L19" s="8">
        <v>9</v>
      </c>
      <c r="M19" s="8">
        <v>25</v>
      </c>
      <c r="N19" s="8"/>
      <c r="O19" s="14"/>
      <c r="P19" s="142">
        <v>6</v>
      </c>
      <c r="Q19" s="231"/>
      <c r="R19" s="200">
        <f>IF(I19&gt;3,3.5*MAX(J19:O19)+3.5*LARGE(J19:O19,2)+3.5*LARGE(J19:O19,3),3.5*J19+3.5*K19+3.5*L19+3.5*M19+3.5*N19+3.5*O19)+5*P19+4*Q19+H19</f>
        <v>271.42</v>
      </c>
    </row>
    <row r="20" spans="1:18" ht="12.75">
      <c r="A20" s="87">
        <v>15</v>
      </c>
      <c r="B20" s="72"/>
      <c r="C20" s="64" t="s">
        <v>39</v>
      </c>
      <c r="D20" s="8">
        <v>1999</v>
      </c>
      <c r="E20" s="1" t="s">
        <v>40</v>
      </c>
      <c r="F20" s="1" t="s">
        <v>11</v>
      </c>
      <c r="G20" s="5" t="s">
        <v>128</v>
      </c>
      <c r="H20" s="37">
        <v>104.28</v>
      </c>
      <c r="I20" s="37">
        <f>COUNT(J20:O20)</f>
        <v>2</v>
      </c>
      <c r="J20" s="29">
        <v>9</v>
      </c>
      <c r="K20" s="8">
        <v>13</v>
      </c>
      <c r="L20" s="8"/>
      <c r="M20" s="8"/>
      <c r="N20" s="8"/>
      <c r="O20" s="14"/>
      <c r="P20" s="142">
        <v>10</v>
      </c>
      <c r="Q20" s="232"/>
      <c r="R20" s="200">
        <f>IF(I20&gt;3,3.5*MAX(J20:O20)+3.5*LARGE(J20:O20,2)+3.5*LARGE(J20:O20,3),3.5*J20+3.5*K20+3.5*L20+3.5*M20+3.5*N20+3.5*O20)+5*P20+4*Q20+H20</f>
        <v>231.28</v>
      </c>
    </row>
    <row r="21" spans="1:18" ht="12.75">
      <c r="A21" s="87">
        <v>16</v>
      </c>
      <c r="B21" s="8"/>
      <c r="C21" s="64" t="s">
        <v>25</v>
      </c>
      <c r="D21" s="8">
        <v>2001</v>
      </c>
      <c r="E21" s="1" t="s">
        <v>26</v>
      </c>
      <c r="F21" s="1" t="s">
        <v>9</v>
      </c>
      <c r="G21" s="5" t="s">
        <v>128</v>
      </c>
      <c r="H21" s="37"/>
      <c r="I21" s="37">
        <f>COUNT(J21:O21)</f>
        <v>2</v>
      </c>
      <c r="J21" s="29">
        <v>25</v>
      </c>
      <c r="K21" s="8"/>
      <c r="L21" s="8"/>
      <c r="M21" s="8">
        <v>18</v>
      </c>
      <c r="N21" s="8"/>
      <c r="O21" s="14"/>
      <c r="P21" s="142">
        <v>10</v>
      </c>
      <c r="Q21" s="231"/>
      <c r="R21" s="200">
        <f>IF(I21&gt;3,3.5*MAX(J21:O21)+3.5*LARGE(J21:O21,2)+3.5*LARGE(J21:O21,3),3.5*J21+3.5*K21+3.5*L21+3.5*M21+3.5*N21+3.5*O21)+5*P21+4*Q21+H21</f>
        <v>200.5</v>
      </c>
    </row>
    <row r="22" spans="1:18" ht="12.75">
      <c r="A22" s="134">
        <v>17</v>
      </c>
      <c r="B22" s="8"/>
      <c r="C22" s="64" t="s">
        <v>50</v>
      </c>
      <c r="D22" s="8">
        <v>1998</v>
      </c>
      <c r="E22" s="1" t="s">
        <v>113</v>
      </c>
      <c r="F22" s="1" t="s">
        <v>49</v>
      </c>
      <c r="G22" s="5" t="s">
        <v>128</v>
      </c>
      <c r="H22" s="37">
        <v>53.26</v>
      </c>
      <c r="I22" s="37">
        <f>COUNT(J22:O22)</f>
        <v>4</v>
      </c>
      <c r="J22" s="29">
        <v>13</v>
      </c>
      <c r="K22" s="8">
        <v>9</v>
      </c>
      <c r="L22" s="8">
        <v>13</v>
      </c>
      <c r="M22" s="8">
        <v>9</v>
      </c>
      <c r="N22" s="8"/>
      <c r="O22" s="14"/>
      <c r="P22" s="142"/>
      <c r="Q22" s="231"/>
      <c r="R22" s="200">
        <f>IF(I22&gt;3,3.5*MAX(J22:O22)+3.5*LARGE(J22:O22,2)+3.5*LARGE(J22:O22,3),3.5*J22+3.5*K22+3.5*L22+3.5*M22+3.5*N22+3.5*O22)+5*P22+4*Q22+H22</f>
        <v>175.76</v>
      </c>
    </row>
    <row r="23" spans="1:18" ht="12.75">
      <c r="A23" s="87">
        <v>18</v>
      </c>
      <c r="B23" s="1"/>
      <c r="C23" s="64" t="s">
        <v>60</v>
      </c>
      <c r="D23" s="8">
        <v>1998</v>
      </c>
      <c r="E23" s="1" t="s">
        <v>61</v>
      </c>
      <c r="F23" s="1" t="s">
        <v>49</v>
      </c>
      <c r="G23" s="5" t="s">
        <v>128</v>
      </c>
      <c r="H23" s="37"/>
      <c r="I23" s="37">
        <f>COUNT(J23:O23)</f>
        <v>3</v>
      </c>
      <c r="J23" s="29"/>
      <c r="K23" s="8">
        <v>9</v>
      </c>
      <c r="L23" s="8">
        <v>18</v>
      </c>
      <c r="M23" s="8">
        <v>13</v>
      </c>
      <c r="N23" s="8"/>
      <c r="O23" s="14"/>
      <c r="P23" s="142">
        <v>6</v>
      </c>
      <c r="Q23" s="231"/>
      <c r="R23" s="200">
        <f>IF(I23&gt;3,3.5*MAX(J23:O23)+3.5*LARGE(J23:O23,2)+3.5*LARGE(J23:O23,3),3.5*J23+3.5*K23+3.5*L23+3.5*M23+3.5*N23+3.5*O23)+5*P23+4*Q23+H23</f>
        <v>170</v>
      </c>
    </row>
    <row r="24" spans="1:18" ht="12.75">
      <c r="A24" s="87">
        <v>19</v>
      </c>
      <c r="B24" s="8"/>
      <c r="C24" s="64" t="s">
        <v>23</v>
      </c>
      <c r="D24" s="8">
        <v>1997</v>
      </c>
      <c r="E24" s="1" t="s">
        <v>75</v>
      </c>
      <c r="F24" s="1" t="s">
        <v>9</v>
      </c>
      <c r="G24" s="5" t="s">
        <v>128</v>
      </c>
      <c r="H24" s="37">
        <v>30.76</v>
      </c>
      <c r="I24" s="37">
        <f>COUNT(J24:O24)</f>
        <v>4</v>
      </c>
      <c r="J24" s="29">
        <v>9</v>
      </c>
      <c r="K24" s="8">
        <v>9</v>
      </c>
      <c r="L24" s="8">
        <v>9</v>
      </c>
      <c r="M24" s="8">
        <v>13</v>
      </c>
      <c r="N24" s="8"/>
      <c r="O24" s="14"/>
      <c r="P24" s="142"/>
      <c r="Q24" s="232"/>
      <c r="R24" s="200">
        <f>IF(I24&gt;3,3.5*MAX(J24:O24)+3.5*LARGE(J24:O24,2)+3.5*LARGE(J24:O24,3),3.5*J24+3.5*K24+3.5*L24+3.5*M24+3.5*N24+3.5*O24)+5*P24+4*Q24+H24</f>
        <v>139.26</v>
      </c>
    </row>
    <row r="25" spans="1:18" ht="12.75">
      <c r="A25" s="87">
        <v>20</v>
      </c>
      <c r="B25" s="8"/>
      <c r="C25" s="64" t="s">
        <v>89</v>
      </c>
      <c r="D25" s="8">
        <v>1999</v>
      </c>
      <c r="E25" s="1" t="s">
        <v>126</v>
      </c>
      <c r="F25" s="1" t="s">
        <v>9</v>
      </c>
      <c r="G25" s="5" t="s">
        <v>128</v>
      </c>
      <c r="H25" s="37">
        <v>33.14</v>
      </c>
      <c r="I25" s="37">
        <f>COUNT(J25:O25)</f>
        <v>4</v>
      </c>
      <c r="J25" s="29">
        <v>3</v>
      </c>
      <c r="K25" s="8">
        <v>6</v>
      </c>
      <c r="L25" s="8">
        <v>9</v>
      </c>
      <c r="M25" s="8">
        <v>6</v>
      </c>
      <c r="N25" s="8"/>
      <c r="O25" s="14"/>
      <c r="P25" s="142">
        <v>6</v>
      </c>
      <c r="Q25" s="231"/>
      <c r="R25" s="200">
        <f>IF(I25&gt;3,3.5*MAX(J25:O25)+3.5*LARGE(J25:O25,2)+3.5*LARGE(J25:O25,3),3.5*J25+3.5*K25+3.5*L25+3.5*M25+3.5*N25+3.5*O25)+5*P25+4*Q25+H25</f>
        <v>136.64</v>
      </c>
    </row>
    <row r="26" spans="1:18" ht="12.75">
      <c r="A26" s="134">
        <v>21</v>
      </c>
      <c r="B26" s="8"/>
      <c r="C26" s="64" t="s">
        <v>42</v>
      </c>
      <c r="D26" s="8">
        <v>1999</v>
      </c>
      <c r="E26" s="1" t="s">
        <v>26</v>
      </c>
      <c r="F26" s="1" t="s">
        <v>9</v>
      </c>
      <c r="G26" s="5" t="s">
        <v>128</v>
      </c>
      <c r="H26" s="37">
        <v>121.5</v>
      </c>
      <c r="I26" s="37">
        <f>COUNT(J26:O26)</f>
        <v>0</v>
      </c>
      <c r="J26" s="29"/>
      <c r="K26" s="8"/>
      <c r="L26" s="8"/>
      <c r="M26" s="8"/>
      <c r="N26" s="8"/>
      <c r="O26" s="14"/>
      <c r="P26" s="142"/>
      <c r="Q26" s="232"/>
      <c r="R26" s="200">
        <f>IF(I26&gt;3,3.5*MAX(J26:O26)+3.5*LARGE(J26:O26,2)+3.5*LARGE(J26:O26,3),3.5*J26+3.5*K26+3.5*L26+3.5*M26+3.5*N26+3.5*O26)+5*P26+4*Q26+H26</f>
        <v>121.5</v>
      </c>
    </row>
    <row r="27" spans="1:18" ht="12.75">
      <c r="A27" s="87">
        <v>22</v>
      </c>
      <c r="B27" s="8"/>
      <c r="C27" s="64" t="s">
        <v>71</v>
      </c>
      <c r="D27" s="11" t="s">
        <v>35</v>
      </c>
      <c r="E27" s="1" t="s">
        <v>28</v>
      </c>
      <c r="F27" s="1" t="s">
        <v>17</v>
      </c>
      <c r="G27" s="5" t="s">
        <v>129</v>
      </c>
      <c r="H27" s="37">
        <v>63.44</v>
      </c>
      <c r="I27" s="37">
        <f>COUNT(J27:O27)</f>
        <v>4</v>
      </c>
      <c r="J27" s="29">
        <v>6</v>
      </c>
      <c r="K27" s="8">
        <v>1</v>
      </c>
      <c r="L27" s="8">
        <v>3</v>
      </c>
      <c r="M27" s="8">
        <v>6</v>
      </c>
      <c r="N27" s="8"/>
      <c r="O27" s="14"/>
      <c r="P27" s="142"/>
      <c r="Q27" s="231"/>
      <c r="R27" s="200">
        <f>IF(I27&gt;3,3.5*MAX(J27:O27)+3.5*LARGE(J27:O27,2)+3.5*LARGE(J27:O27,3),3.5*J27+3.5*K27+3.5*L27+3.5*M27+3.5*N27+3.5*O27)+5*P27+4*Q27+H27</f>
        <v>115.94</v>
      </c>
    </row>
    <row r="28" spans="1:18" ht="12.75">
      <c r="A28" s="87">
        <v>23</v>
      </c>
      <c r="B28" s="8"/>
      <c r="C28" s="64" t="s">
        <v>31</v>
      </c>
      <c r="D28" s="8">
        <v>2000</v>
      </c>
      <c r="E28" s="1" t="s">
        <v>29</v>
      </c>
      <c r="F28" s="1" t="s">
        <v>30</v>
      </c>
      <c r="G28" s="5" t="s">
        <v>128</v>
      </c>
      <c r="H28" s="37">
        <v>105.12</v>
      </c>
      <c r="I28" s="37">
        <f>COUNT(J28:O28)</f>
        <v>0</v>
      </c>
      <c r="J28" s="29"/>
      <c r="K28" s="8"/>
      <c r="L28" s="8"/>
      <c r="M28" s="8"/>
      <c r="N28" s="8"/>
      <c r="O28" s="14"/>
      <c r="P28" s="142"/>
      <c r="Q28" s="232"/>
      <c r="R28" s="200">
        <f>IF(I28&gt;3,3.5*MAX(J28:O28)+3.5*LARGE(J28:O28,2)+3.5*LARGE(J28:O28,3),3.5*J28+3.5*K28+3.5*L28+3.5*M28+3.5*N28+3.5*O28)+5*P28+4*Q28+H28</f>
        <v>105.12</v>
      </c>
    </row>
    <row r="29" spans="1:18" ht="12.75">
      <c r="A29" s="87">
        <v>24</v>
      </c>
      <c r="B29" s="8"/>
      <c r="C29" s="64" t="s">
        <v>32</v>
      </c>
      <c r="D29" s="8">
        <v>1999</v>
      </c>
      <c r="E29" s="1" t="s">
        <v>13</v>
      </c>
      <c r="F29" s="1" t="s">
        <v>14</v>
      </c>
      <c r="G29" s="5" t="s">
        <v>129</v>
      </c>
      <c r="H29" s="37">
        <v>41.14</v>
      </c>
      <c r="I29" s="37">
        <f>COUNT(J29:O29)</f>
        <v>4</v>
      </c>
      <c r="J29" s="29">
        <v>6</v>
      </c>
      <c r="K29" s="8">
        <v>6</v>
      </c>
      <c r="L29" s="8">
        <v>6</v>
      </c>
      <c r="M29" s="8">
        <v>6</v>
      </c>
      <c r="N29" s="8"/>
      <c r="O29" s="14"/>
      <c r="P29" s="142"/>
      <c r="Q29" s="232"/>
      <c r="R29" s="200">
        <f>IF(I29&gt;3,3.5*MAX(J29:O29)+3.5*LARGE(J29:O29,2)+3.5*LARGE(J29:O29,3),3.5*J29+3.5*K29+3.5*L29+3.5*M29+3.5*N29+3.5*O29)+5*P29+4*Q29+H29</f>
        <v>104.14</v>
      </c>
    </row>
    <row r="30" spans="1:18" ht="12.75">
      <c r="A30" s="134">
        <v>25</v>
      </c>
      <c r="B30" s="8"/>
      <c r="C30" s="64" t="s">
        <v>48</v>
      </c>
      <c r="D30" s="8">
        <v>1998</v>
      </c>
      <c r="E30" s="1" t="s">
        <v>44</v>
      </c>
      <c r="F30" s="1" t="s">
        <v>17</v>
      </c>
      <c r="G30" s="5" t="s">
        <v>128</v>
      </c>
      <c r="H30" s="37"/>
      <c r="I30" s="37">
        <f>COUNT(J30:O30)</f>
        <v>3</v>
      </c>
      <c r="J30" s="29">
        <v>4</v>
      </c>
      <c r="K30" s="8">
        <v>6</v>
      </c>
      <c r="L30" s="8">
        <v>9</v>
      </c>
      <c r="M30" s="8"/>
      <c r="N30" s="8"/>
      <c r="O30" s="14"/>
      <c r="P30" s="142">
        <v>6</v>
      </c>
      <c r="Q30" s="232"/>
      <c r="R30" s="200">
        <f>IF(I30&gt;3,3.5*MAX(J30:O30)+3.5*LARGE(J30:O30,2)+3.5*LARGE(J30:O30,3),3.5*J30+3.5*K30+3.5*L30+3.5*M30+3.5*N30+3.5*O30)+5*P30+4*Q30+H30</f>
        <v>96.5</v>
      </c>
    </row>
    <row r="31" spans="1:18" ht="12.75">
      <c r="A31" s="87">
        <v>26</v>
      </c>
      <c r="B31" s="8"/>
      <c r="C31" s="64" t="s">
        <v>34</v>
      </c>
      <c r="D31" s="8">
        <v>1999</v>
      </c>
      <c r="E31" s="1" t="s">
        <v>33</v>
      </c>
      <c r="F31" s="1" t="s">
        <v>14</v>
      </c>
      <c r="G31" s="5" t="s">
        <v>128</v>
      </c>
      <c r="H31" s="37"/>
      <c r="I31" s="37">
        <f>COUNT(J31:O31)</f>
        <v>2</v>
      </c>
      <c r="J31" s="29"/>
      <c r="K31" s="8">
        <v>9</v>
      </c>
      <c r="L31" s="8">
        <v>13</v>
      </c>
      <c r="M31" s="8"/>
      <c r="N31" s="8"/>
      <c r="O31" s="14"/>
      <c r="P31" s="142"/>
      <c r="Q31" s="232"/>
      <c r="R31" s="200">
        <f>IF(I31&gt;3,3.5*MAX(J31:O31)+3.5*LARGE(J31:O31,2)+3.5*LARGE(J31:O31,3),3.5*J31+3.5*K31+3.5*L31+3.5*M31+3.5*N31+3.5*O31)+5*P31+4*Q31+H31</f>
        <v>77</v>
      </c>
    </row>
    <row r="32" spans="1:18" ht="12.75">
      <c r="A32" s="87">
        <v>27</v>
      </c>
      <c r="B32" s="8"/>
      <c r="C32" s="64" t="s">
        <v>186</v>
      </c>
      <c r="D32" s="8">
        <v>1998</v>
      </c>
      <c r="E32" s="1" t="s">
        <v>75</v>
      </c>
      <c r="F32" s="1" t="s">
        <v>9</v>
      </c>
      <c r="G32" s="5" t="s">
        <v>128</v>
      </c>
      <c r="H32" s="37">
        <v>29.26</v>
      </c>
      <c r="I32" s="37">
        <f>COUNT(J32:O32)</f>
        <v>3</v>
      </c>
      <c r="J32" s="29">
        <v>6</v>
      </c>
      <c r="K32" s="8">
        <v>1</v>
      </c>
      <c r="L32" s="8">
        <v>6</v>
      </c>
      <c r="M32" s="8"/>
      <c r="N32" s="8"/>
      <c r="O32" s="14"/>
      <c r="P32" s="142"/>
      <c r="Q32" s="232"/>
      <c r="R32" s="200">
        <f>IF(I32&gt;3,3.5*MAX(J32:O32)+3.5*LARGE(J32:O32,2)+3.5*LARGE(J32:O32,3),3.5*J32+3.5*K32+3.5*L32+3.5*M32+3.5*N32+3.5*O32)+5*P32+4*Q32+H32</f>
        <v>74.76</v>
      </c>
    </row>
    <row r="33" spans="1:18" ht="12.75">
      <c r="A33" s="87">
        <v>28</v>
      </c>
      <c r="B33" s="8"/>
      <c r="C33" s="65" t="s">
        <v>82</v>
      </c>
      <c r="D33" s="7" t="s">
        <v>35</v>
      </c>
      <c r="E33" s="1" t="s">
        <v>113</v>
      </c>
      <c r="F33" s="1" t="s">
        <v>49</v>
      </c>
      <c r="G33" s="5" t="s">
        <v>128</v>
      </c>
      <c r="H33" s="37">
        <v>9.76</v>
      </c>
      <c r="I33" s="37">
        <f>COUNT(J33:O33)</f>
        <v>2</v>
      </c>
      <c r="J33" s="29">
        <v>6</v>
      </c>
      <c r="K33" s="8"/>
      <c r="L33" s="8"/>
      <c r="M33" s="8">
        <v>3</v>
      </c>
      <c r="N33" s="8"/>
      <c r="O33" s="14"/>
      <c r="P33" s="142">
        <v>6</v>
      </c>
      <c r="Q33" s="231"/>
      <c r="R33" s="200">
        <f>IF(I33&gt;3,3.5*MAX(J33:O33)+3.5*LARGE(J33:O33,2)+3.5*LARGE(J33:O33,3),3.5*J33+3.5*K33+3.5*L33+3.5*M33+3.5*N33+3.5*O33)+5*P33+4*Q33+H33</f>
        <v>71.26</v>
      </c>
    </row>
    <row r="34" spans="1:18" ht="12.75">
      <c r="A34" s="134">
        <v>29</v>
      </c>
      <c r="B34" s="8"/>
      <c r="C34" s="64" t="s">
        <v>22</v>
      </c>
      <c r="D34" s="8">
        <v>1999</v>
      </c>
      <c r="E34" s="1" t="s">
        <v>28</v>
      </c>
      <c r="F34" s="1" t="s">
        <v>17</v>
      </c>
      <c r="G34" s="5" t="s">
        <v>128</v>
      </c>
      <c r="H34" s="37"/>
      <c r="I34" s="37">
        <f>COUNT(J34:O34)</f>
        <v>2</v>
      </c>
      <c r="J34" s="29"/>
      <c r="K34" s="8">
        <v>4</v>
      </c>
      <c r="L34" s="8">
        <v>6</v>
      </c>
      <c r="M34" s="8"/>
      <c r="N34" s="8"/>
      <c r="O34" s="14"/>
      <c r="P34" s="142">
        <v>6</v>
      </c>
      <c r="Q34" s="232"/>
      <c r="R34" s="200">
        <f>IF(I34&gt;3,3.5*MAX(J34:O34)+3.5*LARGE(J34:O34,2)+3.5*LARGE(J34:O34,3),3.5*J34+3.5*K34+3.5*L34+3.5*M34+3.5*N34+3.5*O34)+5*P34+4*Q34+H34</f>
        <v>65</v>
      </c>
    </row>
    <row r="35" spans="1:18" ht="12.75">
      <c r="A35" s="87">
        <v>30</v>
      </c>
      <c r="B35" s="8"/>
      <c r="C35" s="65" t="s">
        <v>185</v>
      </c>
      <c r="D35" s="8">
        <v>2001</v>
      </c>
      <c r="E35" s="1" t="s">
        <v>113</v>
      </c>
      <c r="F35" s="1" t="s">
        <v>49</v>
      </c>
      <c r="G35" s="5" t="s">
        <v>128</v>
      </c>
      <c r="H35" s="37"/>
      <c r="I35" s="37">
        <f>COUNT(J35:O35)</f>
        <v>1</v>
      </c>
      <c r="J35" s="29">
        <v>9</v>
      </c>
      <c r="K35" s="8"/>
      <c r="L35" s="8"/>
      <c r="M35" s="8"/>
      <c r="N35" s="8"/>
      <c r="O35" s="14"/>
      <c r="P35" s="142">
        <v>6</v>
      </c>
      <c r="Q35" s="232"/>
      <c r="R35" s="200">
        <f>IF(I35&gt;3,3.5*MAX(J35:O35)+3.5*LARGE(J35:O35,2)+3.5*LARGE(J35:O35,3),3.5*J35+3.5*K35+3.5*L35+3.5*M35+3.5*N35+3.5*O35)+5*P35+4*Q35+H35</f>
        <v>61.5</v>
      </c>
    </row>
    <row r="36" spans="1:18" ht="12.75">
      <c r="A36" s="87">
        <v>31</v>
      </c>
      <c r="B36" s="1"/>
      <c r="C36" s="64" t="s">
        <v>27</v>
      </c>
      <c r="D36" s="8">
        <v>2000</v>
      </c>
      <c r="E36" s="1" t="s">
        <v>28</v>
      </c>
      <c r="F36" s="1" t="s">
        <v>17</v>
      </c>
      <c r="G36" s="5" t="s">
        <v>128</v>
      </c>
      <c r="H36" s="37">
        <v>22.86</v>
      </c>
      <c r="I36" s="37">
        <f>COUNT(J36:O36)</f>
        <v>2</v>
      </c>
      <c r="J36" s="29"/>
      <c r="K36" s="8">
        <v>6</v>
      </c>
      <c r="L36" s="8">
        <v>4</v>
      </c>
      <c r="M36" s="8"/>
      <c r="N36" s="8"/>
      <c r="O36" s="14"/>
      <c r="P36" s="142"/>
      <c r="Q36" s="231"/>
      <c r="R36" s="200">
        <f>IF(I36&gt;3,3.5*MAX(J36:O36)+3.5*LARGE(J36:O36,2)+3.5*LARGE(J36:O36,3),3.5*J36+3.5*K36+3.5*L36+3.5*M36+3.5*N36+3.5*O36)+5*P36+4*Q36+H36</f>
        <v>57.86</v>
      </c>
    </row>
    <row r="37" spans="1:18" ht="12.75">
      <c r="A37" s="87">
        <v>32</v>
      </c>
      <c r="B37" s="8"/>
      <c r="C37" s="65" t="s">
        <v>69</v>
      </c>
      <c r="D37" s="11" t="s">
        <v>35</v>
      </c>
      <c r="E37" s="1" t="s">
        <v>113</v>
      </c>
      <c r="F37" s="1" t="s">
        <v>49</v>
      </c>
      <c r="G37" s="5" t="s">
        <v>128</v>
      </c>
      <c r="H37" s="37"/>
      <c r="I37" s="37">
        <f>COUNT(J37:O37)</f>
        <v>4</v>
      </c>
      <c r="J37" s="29">
        <v>6</v>
      </c>
      <c r="K37" s="8">
        <v>1</v>
      </c>
      <c r="L37" s="8">
        <v>4</v>
      </c>
      <c r="M37" s="8">
        <v>6</v>
      </c>
      <c r="N37" s="8"/>
      <c r="O37" s="14"/>
      <c r="P37" s="142"/>
      <c r="Q37" s="231"/>
      <c r="R37" s="200">
        <f>IF(I37&gt;3,3.5*MAX(J37:O37)+3.5*LARGE(J37:O37,2)+3.5*LARGE(J37:O37,3),3.5*J37+3.5*K37+3.5*L37+3.5*M37+3.5*N37+3.5*O37)+5*P37+4*Q37+H37</f>
        <v>56</v>
      </c>
    </row>
    <row r="38" spans="1:18" ht="12.75">
      <c r="A38" s="134">
        <v>33</v>
      </c>
      <c r="B38" s="8"/>
      <c r="C38" s="64" t="s">
        <v>74</v>
      </c>
      <c r="D38" s="8">
        <v>2001</v>
      </c>
      <c r="E38" s="1" t="s">
        <v>113</v>
      </c>
      <c r="F38" s="1" t="s">
        <v>49</v>
      </c>
      <c r="G38" s="5" t="s">
        <v>128</v>
      </c>
      <c r="H38" s="37">
        <v>22.5</v>
      </c>
      <c r="I38" s="37">
        <f>COUNT(J38:O38)</f>
        <v>1</v>
      </c>
      <c r="J38" s="29">
        <v>9</v>
      </c>
      <c r="K38" s="8"/>
      <c r="L38" s="8"/>
      <c r="M38" s="8"/>
      <c r="N38" s="8"/>
      <c r="O38" s="14"/>
      <c r="P38" s="142"/>
      <c r="Q38" s="232"/>
      <c r="R38" s="200">
        <f>IF(I38&gt;3,3.5*MAX(J38:O38)+3.5*LARGE(J38:O38,2)+3.5*LARGE(J38:O38,3),3.5*J38+3.5*K38+3.5*L38+3.5*M38+3.5*N38+3.5*O38)+5*P38+4*Q38+H38</f>
        <v>54</v>
      </c>
    </row>
    <row r="39" spans="1:18" ht="12.75">
      <c r="A39" s="87">
        <v>34</v>
      </c>
      <c r="B39" s="8"/>
      <c r="C39" s="64" t="s">
        <v>311</v>
      </c>
      <c r="D39" s="8">
        <v>1997</v>
      </c>
      <c r="E39" s="1" t="s">
        <v>312</v>
      </c>
      <c r="F39" s="1" t="s">
        <v>30</v>
      </c>
      <c r="G39" s="5" t="s">
        <v>128</v>
      </c>
      <c r="H39" s="37"/>
      <c r="I39" s="37">
        <f>COUNT(J39:O39)</f>
        <v>0</v>
      </c>
      <c r="J39" s="29"/>
      <c r="K39" s="8"/>
      <c r="L39" s="8"/>
      <c r="M39" s="8"/>
      <c r="N39" s="8"/>
      <c r="O39" s="14"/>
      <c r="P39" s="142">
        <v>10</v>
      </c>
      <c r="Q39" s="232"/>
      <c r="R39" s="200">
        <f>IF(I39&gt;3,3.5*MAX(J39:O39)+3.5*LARGE(J39:O39,2)+3.5*LARGE(J39:O39,3),3.5*J39+3.5*K39+3.5*L39+3.5*M39+3.5*N39+3.5*O39)+5*P39+4*Q39+H39</f>
        <v>50</v>
      </c>
    </row>
    <row r="40" spans="1:18" ht="12.75">
      <c r="A40" s="87">
        <v>35</v>
      </c>
      <c r="B40" s="8"/>
      <c r="C40" s="64" t="s">
        <v>70</v>
      </c>
      <c r="D40" s="8">
        <v>1997</v>
      </c>
      <c r="E40" s="1" t="s">
        <v>61</v>
      </c>
      <c r="F40" s="1" t="s">
        <v>49</v>
      </c>
      <c r="G40" s="5" t="s">
        <v>128</v>
      </c>
      <c r="H40" s="37"/>
      <c r="I40" s="37">
        <f>COUNT(J40:O40)</f>
        <v>3</v>
      </c>
      <c r="J40" s="29"/>
      <c r="K40" s="8">
        <v>4</v>
      </c>
      <c r="L40" s="8">
        <v>4</v>
      </c>
      <c r="M40" s="8">
        <v>6</v>
      </c>
      <c r="N40" s="8"/>
      <c r="O40" s="14"/>
      <c r="P40" s="142"/>
      <c r="Q40" s="231"/>
      <c r="R40" s="200">
        <f>IF(I40&gt;3,3.5*MAX(J40:O40)+3.5*LARGE(J40:O40,2)+3.5*LARGE(J40:O40,3),3.5*J40+3.5*K40+3.5*L40+3.5*M40+3.5*N40+3.5*O40)+5*P40+4*Q40+H40</f>
        <v>49</v>
      </c>
    </row>
    <row r="41" spans="1:18" ht="12.75">
      <c r="A41" s="87">
        <v>36</v>
      </c>
      <c r="B41" s="8"/>
      <c r="C41" s="64" t="s">
        <v>47</v>
      </c>
      <c r="D41" s="8">
        <v>2000</v>
      </c>
      <c r="E41" s="1" t="s">
        <v>44</v>
      </c>
      <c r="F41" s="1" t="s">
        <v>17</v>
      </c>
      <c r="G41" s="5" t="s">
        <v>128</v>
      </c>
      <c r="H41" s="37"/>
      <c r="I41" s="37">
        <f>COUNT(J41:O41)</f>
        <v>3</v>
      </c>
      <c r="J41" s="29">
        <v>1</v>
      </c>
      <c r="K41" s="8">
        <v>6</v>
      </c>
      <c r="L41" s="8">
        <v>6</v>
      </c>
      <c r="M41" s="8"/>
      <c r="N41" s="8"/>
      <c r="O41" s="14"/>
      <c r="P41" s="142"/>
      <c r="Q41" s="232"/>
      <c r="R41" s="200">
        <f>IF(I41&gt;3,3.5*MAX(J41:O41)+3.5*LARGE(J41:O41,2)+3.5*LARGE(J41:O41,3),3.5*J41+3.5*K41+3.5*L41+3.5*M41+3.5*N41+3.5*O41)+5*P41+4*Q41+H41</f>
        <v>45.5</v>
      </c>
    </row>
    <row r="42" spans="1:18" ht="12.75">
      <c r="A42" s="134">
        <v>37</v>
      </c>
      <c r="B42" s="8"/>
      <c r="C42" s="65" t="s">
        <v>112</v>
      </c>
      <c r="D42" s="7" t="s">
        <v>58</v>
      </c>
      <c r="E42" s="1" t="s">
        <v>113</v>
      </c>
      <c r="F42" s="1" t="s">
        <v>49</v>
      </c>
      <c r="G42" s="5" t="s">
        <v>129</v>
      </c>
      <c r="H42" s="37"/>
      <c r="I42" s="37">
        <f>COUNT(J42:O42)</f>
        <v>2</v>
      </c>
      <c r="J42" s="29">
        <v>4</v>
      </c>
      <c r="K42" s="8"/>
      <c r="L42" s="8"/>
      <c r="M42" s="8">
        <v>9</v>
      </c>
      <c r="N42" s="8"/>
      <c r="O42" s="14"/>
      <c r="P42" s="142"/>
      <c r="Q42" s="231"/>
      <c r="R42" s="200">
        <f>IF(I42&gt;3,3.5*MAX(J42:O42)+3.5*LARGE(J42:O42,2)+3.5*LARGE(J42:O42,3),3.5*J42+3.5*K42+3.5*L42+3.5*M42+3.5*N42+3.5*O42)+5*P42+4*Q42+H42</f>
        <v>45.5</v>
      </c>
    </row>
    <row r="43" spans="1:18" ht="12.75">
      <c r="A43" s="87">
        <v>38</v>
      </c>
      <c r="B43" s="8"/>
      <c r="C43" s="64" t="s">
        <v>92</v>
      </c>
      <c r="D43" s="8">
        <v>2000</v>
      </c>
      <c r="E43" s="1" t="s">
        <v>113</v>
      </c>
      <c r="F43" s="1" t="s">
        <v>49</v>
      </c>
      <c r="G43" s="5" t="s">
        <v>128</v>
      </c>
      <c r="H43" s="37">
        <v>22.5</v>
      </c>
      <c r="I43" s="37">
        <f>COUNT(J43:O43)</f>
        <v>1</v>
      </c>
      <c r="J43" s="29">
        <v>6</v>
      </c>
      <c r="K43" s="8"/>
      <c r="L43" s="8"/>
      <c r="M43" s="8"/>
      <c r="N43" s="8"/>
      <c r="O43" s="14"/>
      <c r="P43" s="142"/>
      <c r="Q43" s="231"/>
      <c r="R43" s="200">
        <f>IF(I43&gt;3,3.5*MAX(J43:O43)+3.5*LARGE(J43:O43,2)+3.5*LARGE(J43:O43,3),3.5*J43+3.5*K43+3.5*L43+3.5*M43+3.5*N43+3.5*O43)+5*P43+4*Q43+H43</f>
        <v>43.5</v>
      </c>
    </row>
    <row r="44" spans="1:18" ht="12.75">
      <c r="A44" s="87">
        <v>39</v>
      </c>
      <c r="B44" s="8"/>
      <c r="C44" s="86" t="s">
        <v>37</v>
      </c>
      <c r="D44" s="8">
        <v>1998</v>
      </c>
      <c r="E44" s="1" t="s">
        <v>38</v>
      </c>
      <c r="F44" s="1" t="s">
        <v>14</v>
      </c>
      <c r="G44" s="5" t="s">
        <v>128</v>
      </c>
      <c r="H44" s="37"/>
      <c r="I44" s="37">
        <f>COUNT(J44:O44)</f>
        <v>2</v>
      </c>
      <c r="J44" s="29"/>
      <c r="K44" s="8">
        <v>6</v>
      </c>
      <c r="L44" s="8">
        <v>6</v>
      </c>
      <c r="M44" s="8"/>
      <c r="N44" s="8"/>
      <c r="O44" s="14"/>
      <c r="P44" s="142"/>
      <c r="Q44" s="232"/>
      <c r="R44" s="200">
        <f>IF(I44&gt;3,3.5*MAX(J44:O44)+3.5*LARGE(J44:O44,2)+3.5*LARGE(J44:O44,3),3.5*J44+3.5*K44+3.5*L44+3.5*M44+3.5*N44+3.5*O44)+5*P44+4*Q44+H44</f>
        <v>42</v>
      </c>
    </row>
    <row r="45" spans="1:18" ht="12.75">
      <c r="A45" s="87">
        <v>40</v>
      </c>
      <c r="B45" s="8"/>
      <c r="C45" s="64" t="s">
        <v>79</v>
      </c>
      <c r="D45" s="11" t="s">
        <v>64</v>
      </c>
      <c r="E45" s="1" t="s">
        <v>75</v>
      </c>
      <c r="F45" s="1" t="s">
        <v>9</v>
      </c>
      <c r="G45" s="5" t="s">
        <v>128</v>
      </c>
      <c r="H45" s="37"/>
      <c r="I45" s="37">
        <f>COUNT(J45:O45)</f>
        <v>4</v>
      </c>
      <c r="J45" s="29">
        <v>1</v>
      </c>
      <c r="K45" s="8">
        <v>1</v>
      </c>
      <c r="L45" s="8">
        <v>1</v>
      </c>
      <c r="M45" s="8">
        <v>1</v>
      </c>
      <c r="N45" s="8"/>
      <c r="O45" s="14"/>
      <c r="P45" s="142">
        <v>6</v>
      </c>
      <c r="Q45" s="231"/>
      <c r="R45" s="200">
        <f>IF(I45&gt;3,3.5*MAX(J45:O45)+3.5*LARGE(J45:O45,2)+3.5*LARGE(J45:O45,3),3.5*J45+3.5*K45+3.5*L45+3.5*M45+3.5*N45+3.5*O45)+5*P45+4*Q45+H45</f>
        <v>40.5</v>
      </c>
    </row>
    <row r="46" spans="1:18" ht="12.75">
      <c r="A46" s="134">
        <v>41</v>
      </c>
      <c r="B46" s="8"/>
      <c r="C46" s="65" t="s">
        <v>57</v>
      </c>
      <c r="D46" s="8">
        <v>2001</v>
      </c>
      <c r="E46" s="1" t="s">
        <v>44</v>
      </c>
      <c r="F46" s="1" t="s">
        <v>17</v>
      </c>
      <c r="G46" s="5" t="s">
        <v>128</v>
      </c>
      <c r="H46" s="37"/>
      <c r="I46" s="37">
        <f>COUNT(J46:O46)</f>
        <v>3</v>
      </c>
      <c r="J46" s="29">
        <v>6</v>
      </c>
      <c r="K46" s="8">
        <v>1</v>
      </c>
      <c r="L46" s="8">
        <v>4</v>
      </c>
      <c r="M46" s="8"/>
      <c r="N46" s="8"/>
      <c r="O46" s="14"/>
      <c r="P46" s="142"/>
      <c r="Q46" s="231"/>
      <c r="R46" s="200">
        <f>IF(I46&gt;3,3.5*MAX(J46:O46)+3.5*LARGE(J46:O46,2)+3.5*LARGE(J46:O46,3),3.5*J46+3.5*K46+3.5*L46+3.5*M46+3.5*N46+3.5*O46)+5*P46+4*Q46+H46</f>
        <v>38.5</v>
      </c>
    </row>
    <row r="47" spans="1:18" ht="12.75">
      <c r="A47" s="87">
        <v>42</v>
      </c>
      <c r="B47" s="8"/>
      <c r="C47" s="65" t="s">
        <v>62</v>
      </c>
      <c r="D47" s="7" t="s">
        <v>58</v>
      </c>
      <c r="E47" s="1" t="s">
        <v>61</v>
      </c>
      <c r="F47" s="1" t="s">
        <v>49</v>
      </c>
      <c r="G47" s="5" t="s">
        <v>128</v>
      </c>
      <c r="H47" s="37"/>
      <c r="I47" s="37">
        <f>COUNT(J47:O47)</f>
        <v>2</v>
      </c>
      <c r="J47" s="29">
        <v>1</v>
      </c>
      <c r="K47" s="8"/>
      <c r="L47" s="8"/>
      <c r="M47" s="8">
        <v>9</v>
      </c>
      <c r="N47" s="8"/>
      <c r="O47" s="14"/>
      <c r="P47" s="142"/>
      <c r="Q47" s="232"/>
      <c r="R47" s="200">
        <f>IF(I47&gt;3,3.5*MAX(J47:O47)+3.5*LARGE(J47:O47,2)+3.5*LARGE(J47:O47,3),3.5*J47+3.5*K47+3.5*L47+3.5*M47+3.5*N47+3.5*O47)+5*P47+4*Q47+H47</f>
        <v>35</v>
      </c>
    </row>
    <row r="48" spans="1:18" ht="12.75">
      <c r="A48" s="87">
        <v>43</v>
      </c>
      <c r="B48" s="8"/>
      <c r="C48" s="78" t="s">
        <v>299</v>
      </c>
      <c r="D48" s="11" t="s">
        <v>64</v>
      </c>
      <c r="E48" s="1" t="s">
        <v>300</v>
      </c>
      <c r="F48" s="1" t="s">
        <v>49</v>
      </c>
      <c r="G48" s="5" t="s">
        <v>128</v>
      </c>
      <c r="H48" s="37"/>
      <c r="I48" s="37">
        <f>COUNT(J48:O48)</f>
        <v>1</v>
      </c>
      <c r="J48" s="29"/>
      <c r="K48" s="8"/>
      <c r="L48" s="8"/>
      <c r="M48" s="8">
        <v>9</v>
      </c>
      <c r="N48" s="8"/>
      <c r="O48" s="14"/>
      <c r="P48" s="142"/>
      <c r="Q48" s="232"/>
      <c r="R48" s="200">
        <f>IF(I48&gt;3,3.5*MAX(J48:O48)+3.5*LARGE(J48:O48,2)+3.5*LARGE(J48:O48,3),3.5*J48+3.5*K48+3.5*L48+3.5*M48+3.5*N48+3.5*O48)+5*P48+4*Q48+H48</f>
        <v>31.5</v>
      </c>
    </row>
    <row r="49" spans="1:18" ht="12.75">
      <c r="A49" s="87">
        <v>44</v>
      </c>
      <c r="B49" s="8"/>
      <c r="C49" s="64" t="s">
        <v>90</v>
      </c>
      <c r="D49" s="8">
        <v>2006</v>
      </c>
      <c r="E49" s="1" t="s">
        <v>13</v>
      </c>
      <c r="F49" s="1" t="s">
        <v>14</v>
      </c>
      <c r="G49" s="5" t="s">
        <v>128</v>
      </c>
      <c r="H49" s="37"/>
      <c r="I49" s="37">
        <f>COUNT(J49:O49)</f>
        <v>2</v>
      </c>
      <c r="J49" s="29"/>
      <c r="K49" s="8">
        <v>3</v>
      </c>
      <c r="L49" s="8">
        <v>6</v>
      </c>
      <c r="M49" s="8"/>
      <c r="N49" s="8"/>
      <c r="O49" s="14"/>
      <c r="P49" s="142"/>
      <c r="Q49" s="231"/>
      <c r="R49" s="200">
        <f>IF(I49&gt;3,3.5*MAX(J49:O49)+3.5*LARGE(J49:O49,2)+3.5*LARGE(J49:O49,3),3.5*J49+3.5*K49+3.5*L49+3.5*M49+3.5*N49+3.5*O49)+5*P49+4*Q49+H49</f>
        <v>31.5</v>
      </c>
    </row>
    <row r="50" spans="1:18" ht="12.75">
      <c r="A50" s="134">
        <v>45</v>
      </c>
      <c r="B50" s="8"/>
      <c r="C50" s="65" t="s">
        <v>73</v>
      </c>
      <c r="D50" s="8">
        <v>2001</v>
      </c>
      <c r="E50" s="1" t="s">
        <v>36</v>
      </c>
      <c r="F50" s="1" t="s">
        <v>14</v>
      </c>
      <c r="G50" s="5" t="s">
        <v>128</v>
      </c>
      <c r="H50" s="37"/>
      <c r="I50" s="37">
        <f>COUNT(J50:O50)</f>
        <v>3</v>
      </c>
      <c r="J50" s="29"/>
      <c r="K50" s="8">
        <v>1</v>
      </c>
      <c r="L50" s="8">
        <v>1</v>
      </c>
      <c r="M50" s="8">
        <v>6</v>
      </c>
      <c r="N50" s="8"/>
      <c r="O50" s="14"/>
      <c r="P50" s="142"/>
      <c r="Q50" s="231"/>
      <c r="R50" s="200">
        <f>IF(I50&gt;3,3.5*MAX(J50:O50)+3.5*LARGE(J50:O50,2)+3.5*LARGE(J50:O50,3),3.5*J50+3.5*K50+3.5*L50+3.5*M50+3.5*N50+3.5*O50)+5*P50+4*Q50+H50</f>
        <v>28</v>
      </c>
    </row>
    <row r="51" spans="1:18" ht="12.75">
      <c r="A51" s="87">
        <v>46</v>
      </c>
      <c r="B51" s="8"/>
      <c r="C51" s="64" t="s">
        <v>190</v>
      </c>
      <c r="D51" s="8">
        <v>1999</v>
      </c>
      <c r="E51" s="1" t="s">
        <v>157</v>
      </c>
      <c r="F51" s="1" t="s">
        <v>17</v>
      </c>
      <c r="G51" s="5" t="s">
        <v>128</v>
      </c>
      <c r="H51" s="37"/>
      <c r="I51" s="37">
        <f>COUNT(J51:O51)</f>
        <v>2</v>
      </c>
      <c r="J51" s="29">
        <v>1</v>
      </c>
      <c r="K51" s="8"/>
      <c r="L51" s="8"/>
      <c r="M51" s="8">
        <v>6</v>
      </c>
      <c r="N51" s="8"/>
      <c r="O51" s="14"/>
      <c r="P51" s="142"/>
      <c r="Q51" s="231"/>
      <c r="R51" s="200">
        <f>IF(I51&gt;3,3.5*MAX(J51:O51)+3.5*LARGE(J51:O51,2)+3.5*LARGE(J51:O51,3),3.5*J51+3.5*K51+3.5*L51+3.5*M51+3.5*N51+3.5*O51)+5*P51+4*Q51+H51</f>
        <v>24.5</v>
      </c>
    </row>
    <row r="52" spans="1:18" ht="12.75">
      <c r="A52" s="87">
        <v>47</v>
      </c>
      <c r="B52" s="8"/>
      <c r="C52" s="64" t="s">
        <v>41</v>
      </c>
      <c r="D52" s="8">
        <v>1999</v>
      </c>
      <c r="E52" s="1" t="s">
        <v>38</v>
      </c>
      <c r="F52" s="1" t="s">
        <v>14</v>
      </c>
      <c r="G52" s="5" t="s">
        <v>128</v>
      </c>
      <c r="H52" s="37"/>
      <c r="I52" s="37">
        <f>COUNT(J52:O52)</f>
        <v>2</v>
      </c>
      <c r="J52" s="29"/>
      <c r="K52" s="8">
        <v>6</v>
      </c>
      <c r="L52" s="8">
        <v>1</v>
      </c>
      <c r="M52" s="8"/>
      <c r="N52" s="8"/>
      <c r="O52" s="14"/>
      <c r="P52" s="142"/>
      <c r="Q52" s="231"/>
      <c r="R52" s="200">
        <f>IF(I52&gt;3,3.5*MAX(J52:O52)+3.5*LARGE(J52:O52,2)+3.5*LARGE(J52:O52,3),3.5*J52+3.5*K52+3.5*L52+3.5*M52+3.5*N52+3.5*O52)+5*P52+4*Q52+H52</f>
        <v>24.5</v>
      </c>
    </row>
    <row r="53" spans="1:18" ht="12.75">
      <c r="A53" s="87">
        <v>48</v>
      </c>
      <c r="B53" s="8"/>
      <c r="C53" s="64" t="s">
        <v>21</v>
      </c>
      <c r="D53" s="8">
        <v>2000</v>
      </c>
      <c r="E53" s="1" t="s">
        <v>45</v>
      </c>
      <c r="F53" s="1" t="s">
        <v>14</v>
      </c>
      <c r="G53" s="5" t="s">
        <v>129</v>
      </c>
      <c r="H53" s="37"/>
      <c r="I53" s="37">
        <f>COUNT(J53:O53)</f>
        <v>1</v>
      </c>
      <c r="J53" s="29"/>
      <c r="K53" s="8"/>
      <c r="L53" s="8">
        <v>6</v>
      </c>
      <c r="M53" s="8"/>
      <c r="N53" s="8"/>
      <c r="O53" s="14"/>
      <c r="P53" s="142"/>
      <c r="Q53" s="232"/>
      <c r="R53" s="200">
        <f>IF(I53&gt;3,3.5*MAX(J53:O53)+3.5*LARGE(J53:O53,2)+3.5*LARGE(J53:O53,3),3.5*J53+3.5*K53+3.5*L53+3.5*M53+3.5*N53+3.5*O53)+5*P53+4*Q53+H53</f>
        <v>21</v>
      </c>
    </row>
    <row r="54" spans="1:18" ht="12.75">
      <c r="A54" s="134">
        <v>49</v>
      </c>
      <c r="B54" s="8"/>
      <c r="C54" s="64" t="s">
        <v>68</v>
      </c>
      <c r="D54" s="8">
        <v>2002</v>
      </c>
      <c r="E54" s="1" t="s">
        <v>13</v>
      </c>
      <c r="F54" s="1" t="s">
        <v>14</v>
      </c>
      <c r="G54" s="5" t="s">
        <v>128</v>
      </c>
      <c r="H54" s="37"/>
      <c r="I54" s="37">
        <f>COUNT(J54:O54)</f>
        <v>1</v>
      </c>
      <c r="J54" s="29"/>
      <c r="K54" s="8"/>
      <c r="L54" s="8">
        <v>6</v>
      </c>
      <c r="M54" s="8"/>
      <c r="N54" s="8"/>
      <c r="O54" s="14"/>
      <c r="P54" s="142"/>
      <c r="Q54" s="231"/>
      <c r="R54" s="200">
        <f>IF(I54&gt;3,3.5*MAX(J54:O54)+3.5*LARGE(J54:O54,2)+3.5*LARGE(J54:O54,3),3.5*J54+3.5*K54+3.5*L54+3.5*M54+3.5*N54+3.5*O54)+5*P54+4*Q54+H54</f>
        <v>21</v>
      </c>
    </row>
    <row r="55" spans="1:18" ht="12.75">
      <c r="A55" s="87">
        <v>50</v>
      </c>
      <c r="B55" s="8"/>
      <c r="C55" s="64" t="s">
        <v>65</v>
      </c>
      <c r="D55" s="8">
        <v>2003</v>
      </c>
      <c r="E55" s="1" t="s">
        <v>56</v>
      </c>
      <c r="F55" s="1" t="s">
        <v>14</v>
      </c>
      <c r="G55" s="5" t="s">
        <v>128</v>
      </c>
      <c r="H55" s="37"/>
      <c r="I55" s="37">
        <f>COUNT(J55:O55)</f>
        <v>1</v>
      </c>
      <c r="J55" s="29">
        <v>6</v>
      </c>
      <c r="K55" s="8"/>
      <c r="L55" s="8"/>
      <c r="M55" s="8"/>
      <c r="N55" s="8"/>
      <c r="O55" s="14"/>
      <c r="P55" s="142"/>
      <c r="Q55" s="231"/>
      <c r="R55" s="200">
        <f>IF(I55&gt;3,3.5*MAX(J55:O55)+3.5*LARGE(J55:O55,2)+3.5*LARGE(J55:O55,3),3.5*J55+3.5*K55+3.5*L55+3.5*M55+3.5*N55+3.5*O55)+5*P55+4*Q55+H55</f>
        <v>21</v>
      </c>
    </row>
    <row r="56" spans="1:18" ht="12.75">
      <c r="A56" s="87">
        <v>51</v>
      </c>
      <c r="B56" s="8"/>
      <c r="C56" s="65" t="s">
        <v>301</v>
      </c>
      <c r="D56" s="11" t="s">
        <v>72</v>
      </c>
      <c r="E56" s="5" t="s">
        <v>61</v>
      </c>
      <c r="F56" s="1" t="s">
        <v>49</v>
      </c>
      <c r="G56" s="5" t="s">
        <v>128</v>
      </c>
      <c r="H56" s="37"/>
      <c r="I56" s="37">
        <f>COUNT(J56:O56)</f>
        <v>1</v>
      </c>
      <c r="J56" s="29"/>
      <c r="K56" s="8"/>
      <c r="L56" s="8"/>
      <c r="M56" s="8">
        <v>6</v>
      </c>
      <c r="N56" s="8"/>
      <c r="O56" s="14"/>
      <c r="P56" s="142"/>
      <c r="Q56" s="231"/>
      <c r="R56" s="200">
        <f>IF(I56&gt;3,3.5*MAX(J56:O56)+3.5*LARGE(J56:O56,2)+3.5*LARGE(J56:O56,3),3.5*J56+3.5*K56+3.5*L56+3.5*M56+3.5*N56+3.5*O56)+5*P56+4*Q56+H56</f>
        <v>21</v>
      </c>
    </row>
    <row r="57" spans="1:18" ht="12.75">
      <c r="A57" s="87">
        <v>52</v>
      </c>
      <c r="B57" s="8"/>
      <c r="C57" s="64" t="s">
        <v>63</v>
      </c>
      <c r="D57" s="8">
        <v>2001</v>
      </c>
      <c r="E57" s="5" t="s">
        <v>13</v>
      </c>
      <c r="F57" s="1" t="s">
        <v>14</v>
      </c>
      <c r="G57" s="5" t="s">
        <v>129</v>
      </c>
      <c r="H57" s="37"/>
      <c r="I57" s="37">
        <f>COUNT(J57:O57)</f>
        <v>2</v>
      </c>
      <c r="J57" s="29">
        <v>1</v>
      </c>
      <c r="K57" s="8"/>
      <c r="L57" s="8">
        <v>2</v>
      </c>
      <c r="M57" s="8"/>
      <c r="N57" s="8"/>
      <c r="O57" s="14"/>
      <c r="P57" s="142"/>
      <c r="Q57" s="231"/>
      <c r="R57" s="200">
        <f>IF(I57&gt;3,3.5*MAX(J57:O57)+3.5*LARGE(J57:O57,2)+3.5*LARGE(J57:O57,3),3.5*J57+3.5*K57+3.5*L57+3.5*M57+3.5*N57+3.5*O57)+5*P57+4*Q57+H57</f>
        <v>10.5</v>
      </c>
    </row>
    <row r="58" spans="1:18" ht="12.75">
      <c r="A58" s="134">
        <v>53</v>
      </c>
      <c r="B58" s="8"/>
      <c r="C58" s="64" t="s">
        <v>188</v>
      </c>
      <c r="D58" s="8">
        <v>1998</v>
      </c>
      <c r="E58" s="1" t="s">
        <v>33</v>
      </c>
      <c r="F58" s="1" t="s">
        <v>14</v>
      </c>
      <c r="G58" s="5" t="s">
        <v>128</v>
      </c>
      <c r="H58" s="37"/>
      <c r="I58" s="37">
        <f>COUNT(J58:O58)</f>
        <v>2</v>
      </c>
      <c r="J58" s="29"/>
      <c r="K58" s="8">
        <v>1</v>
      </c>
      <c r="L58" s="8">
        <v>1</v>
      </c>
      <c r="M58" s="8"/>
      <c r="N58" s="8"/>
      <c r="O58" s="14"/>
      <c r="P58" s="142"/>
      <c r="Q58" s="231"/>
      <c r="R58" s="200">
        <f>IF(I58&gt;3,3.5*MAX(J58:O58)+3.5*LARGE(J58:O58,2)+3.5*LARGE(J58:O58,3),3.5*J58+3.5*K58+3.5*L58+3.5*M58+3.5*N58+3.5*O58)+5*P58+4*Q58+H58</f>
        <v>7</v>
      </c>
    </row>
    <row r="59" spans="1:18" ht="12.75">
      <c r="A59" s="87">
        <v>54</v>
      </c>
      <c r="B59" s="8"/>
      <c r="C59" s="64" t="s">
        <v>52</v>
      </c>
      <c r="D59" s="8">
        <v>2000</v>
      </c>
      <c r="E59" s="1" t="s">
        <v>29</v>
      </c>
      <c r="F59" s="1" t="s">
        <v>30</v>
      </c>
      <c r="G59" s="5" t="s">
        <v>128</v>
      </c>
      <c r="H59" s="37"/>
      <c r="I59" s="37">
        <f>COUNT(J59:O59)</f>
        <v>2</v>
      </c>
      <c r="J59" s="29">
        <v>1</v>
      </c>
      <c r="K59" s="8"/>
      <c r="L59" s="8">
        <v>1</v>
      </c>
      <c r="M59" s="8"/>
      <c r="N59" s="8"/>
      <c r="O59" s="14"/>
      <c r="P59" s="142"/>
      <c r="Q59" s="231"/>
      <c r="R59" s="200">
        <f>IF(I59&gt;3,3.5*MAX(J59:O59)+3.5*LARGE(J59:O59,2)+3.5*LARGE(J59:O59,3),3.5*J59+3.5*K59+3.5*L59+3.5*M59+3.5*N59+3.5*O59)+5*P59+4*Q59+H59</f>
        <v>7</v>
      </c>
    </row>
    <row r="60" spans="1:18" ht="12.75">
      <c r="A60" s="87">
        <v>55</v>
      </c>
      <c r="B60" s="8"/>
      <c r="C60" s="64" t="s">
        <v>85</v>
      </c>
      <c r="D60" s="8">
        <v>2000</v>
      </c>
      <c r="E60" s="1" t="s">
        <v>29</v>
      </c>
      <c r="F60" s="1" t="s">
        <v>30</v>
      </c>
      <c r="G60" s="5" t="s">
        <v>128</v>
      </c>
      <c r="H60" s="37"/>
      <c r="I60" s="37">
        <f>COUNT(J60:O60)</f>
        <v>2</v>
      </c>
      <c r="J60" s="29">
        <v>1</v>
      </c>
      <c r="K60" s="8"/>
      <c r="L60" s="8">
        <v>1</v>
      </c>
      <c r="M60" s="8"/>
      <c r="N60" s="8"/>
      <c r="O60" s="14"/>
      <c r="P60" s="142"/>
      <c r="Q60" s="231"/>
      <c r="R60" s="200">
        <f>IF(I60&gt;3,3.5*MAX(J60:O60)+3.5*LARGE(J60:O60,2)+3.5*LARGE(J60:O60,3),3.5*J60+3.5*K60+3.5*L60+3.5*M60+3.5*N60+3.5*O60)+5*P60+4*Q60+H60</f>
        <v>7</v>
      </c>
    </row>
    <row r="61" spans="1:18" ht="12.75">
      <c r="A61" s="87">
        <v>56</v>
      </c>
      <c r="B61" s="8"/>
      <c r="C61" s="64" t="s">
        <v>200</v>
      </c>
      <c r="D61" s="8">
        <v>2001</v>
      </c>
      <c r="E61" s="1" t="s">
        <v>75</v>
      </c>
      <c r="F61" s="1" t="s">
        <v>9</v>
      </c>
      <c r="G61" s="5" t="s">
        <v>128</v>
      </c>
      <c r="H61" s="37"/>
      <c r="I61" s="37">
        <f>COUNT(J61:O61)</f>
        <v>2</v>
      </c>
      <c r="J61" s="29"/>
      <c r="K61" s="8"/>
      <c r="L61" s="8">
        <v>1</v>
      </c>
      <c r="M61" s="8">
        <v>1</v>
      </c>
      <c r="N61" s="8"/>
      <c r="O61" s="14"/>
      <c r="P61" s="142"/>
      <c r="Q61" s="231"/>
      <c r="R61" s="200">
        <f>IF(I61&gt;3,3.5*MAX(J61:O61)+3.5*LARGE(J61:O61,2)+3.5*LARGE(J61:O61,3),3.5*J61+3.5*K61+3.5*L61+3.5*M61+3.5*N61+3.5*O61)+5*P61+4*Q61+H61</f>
        <v>7</v>
      </c>
    </row>
    <row r="62" spans="1:18" ht="12.75">
      <c r="A62" s="134">
        <v>57</v>
      </c>
      <c r="B62" s="8"/>
      <c r="C62" s="64" t="s">
        <v>46</v>
      </c>
      <c r="D62" s="8">
        <v>2001</v>
      </c>
      <c r="E62" s="1" t="s">
        <v>38</v>
      </c>
      <c r="F62" s="1" t="s">
        <v>14</v>
      </c>
      <c r="G62" s="5" t="s">
        <v>128</v>
      </c>
      <c r="H62" s="37"/>
      <c r="I62" s="37">
        <f>COUNT(J62:O62)</f>
        <v>1</v>
      </c>
      <c r="J62" s="29"/>
      <c r="K62" s="8">
        <v>2</v>
      </c>
      <c r="L62" s="8"/>
      <c r="M62" s="8"/>
      <c r="N62" s="8"/>
      <c r="O62" s="14"/>
      <c r="P62" s="142"/>
      <c r="Q62" s="232"/>
      <c r="R62" s="200">
        <f>IF(I62&gt;3,3.5*MAX(J62:O62)+3.5*LARGE(J62:O62,2)+3.5*LARGE(J62:O62,3),3.5*J62+3.5*K62+3.5*L62+3.5*M62+3.5*N62+3.5*O62)+5*P62+4*Q62+H62</f>
        <v>7</v>
      </c>
    </row>
    <row r="63" spans="1:18" ht="12.75">
      <c r="A63" s="87">
        <v>58</v>
      </c>
      <c r="B63" s="8"/>
      <c r="C63" s="65" t="s">
        <v>192</v>
      </c>
      <c r="D63" s="7" t="s">
        <v>72</v>
      </c>
      <c r="E63" s="1" t="s">
        <v>75</v>
      </c>
      <c r="F63" s="1" t="s">
        <v>9</v>
      </c>
      <c r="G63" s="5" t="s">
        <v>128</v>
      </c>
      <c r="H63" s="37"/>
      <c r="I63" s="37">
        <f>COUNT(J63:O63)</f>
        <v>2</v>
      </c>
      <c r="J63" s="29">
        <v>1</v>
      </c>
      <c r="K63" s="8"/>
      <c r="L63" s="8">
        <v>1</v>
      </c>
      <c r="M63" s="8"/>
      <c r="N63" s="8"/>
      <c r="O63" s="14"/>
      <c r="P63" s="142"/>
      <c r="Q63" s="231"/>
      <c r="R63" s="200">
        <f>IF(I63&gt;3,3.5*MAX(J63:O63)+3.5*LARGE(J63:O63,2)+3.5*LARGE(J63:O63,3),3.5*J63+3.5*K63+3.5*L63+3.5*M63+3.5*N63+3.5*O63)+5*P63+4*Q63+H63</f>
        <v>7</v>
      </c>
    </row>
    <row r="64" spans="1:18" ht="12.75">
      <c r="A64" s="87">
        <v>59</v>
      </c>
      <c r="B64" s="8"/>
      <c r="C64" s="65" t="s">
        <v>195</v>
      </c>
      <c r="D64" s="7" t="s">
        <v>35</v>
      </c>
      <c r="E64" s="1" t="s">
        <v>28</v>
      </c>
      <c r="F64" s="1" t="s">
        <v>17</v>
      </c>
      <c r="G64" s="5" t="s">
        <v>128</v>
      </c>
      <c r="H64" s="37"/>
      <c r="I64" s="37">
        <f>COUNT(J64:O64)</f>
        <v>2</v>
      </c>
      <c r="J64" s="29"/>
      <c r="K64" s="8">
        <v>1</v>
      </c>
      <c r="L64" s="8">
        <v>1</v>
      </c>
      <c r="M64" s="8"/>
      <c r="N64" s="8"/>
      <c r="O64" s="14"/>
      <c r="P64" s="142"/>
      <c r="Q64" s="231"/>
      <c r="R64" s="200">
        <f>IF(I64&gt;3,3.5*MAX(J64:O64)+3.5*LARGE(J64:O64,2)+3.5*LARGE(J64:O64,3),3.5*J64+3.5*K64+3.5*L64+3.5*M64+3.5*N64+3.5*O64)+5*P64+4*Q64+H64</f>
        <v>7</v>
      </c>
    </row>
    <row r="65" spans="1:18" ht="12.75">
      <c r="A65" s="87">
        <v>60</v>
      </c>
      <c r="B65" s="8"/>
      <c r="C65" s="65" t="s">
        <v>201</v>
      </c>
      <c r="D65" s="7" t="s">
        <v>72</v>
      </c>
      <c r="E65" s="1" t="s">
        <v>75</v>
      </c>
      <c r="F65" s="1" t="s">
        <v>9</v>
      </c>
      <c r="G65" s="5" t="s">
        <v>128</v>
      </c>
      <c r="H65" s="37"/>
      <c r="I65" s="37">
        <f>COUNT(J65:O65)</f>
        <v>1</v>
      </c>
      <c r="J65" s="29"/>
      <c r="K65" s="8"/>
      <c r="L65" s="8"/>
      <c r="M65" s="8">
        <v>2</v>
      </c>
      <c r="N65" s="8"/>
      <c r="O65" s="14"/>
      <c r="P65" s="142"/>
      <c r="Q65" s="231"/>
      <c r="R65" s="200">
        <f>IF(I65&gt;3,3.5*MAX(J65:O65)+3.5*LARGE(J65:O65,2)+3.5*LARGE(J65:O65,3),3.5*J65+3.5*K65+3.5*L65+3.5*M65+3.5*N65+3.5*O65)+5*P65+4*Q65+H65</f>
        <v>7</v>
      </c>
    </row>
    <row r="66" spans="1:18" ht="12.75">
      <c r="A66" s="134">
        <v>61</v>
      </c>
      <c r="B66" s="8"/>
      <c r="C66" s="64" t="s">
        <v>187</v>
      </c>
      <c r="D66" s="8">
        <v>1999</v>
      </c>
      <c r="E66" s="1" t="s">
        <v>126</v>
      </c>
      <c r="F66" s="1" t="s">
        <v>9</v>
      </c>
      <c r="G66" s="5" t="s">
        <v>128</v>
      </c>
      <c r="H66" s="37"/>
      <c r="I66" s="37">
        <f>COUNT(J66:O66)</f>
        <v>1</v>
      </c>
      <c r="J66" s="29">
        <v>2</v>
      </c>
      <c r="K66" s="8"/>
      <c r="L66" s="8"/>
      <c r="M66" s="8"/>
      <c r="N66" s="8"/>
      <c r="O66" s="14"/>
      <c r="P66" s="142"/>
      <c r="Q66" s="231"/>
      <c r="R66" s="200">
        <f>IF(I66&gt;3,3.5*MAX(J66:O66)+3.5*LARGE(J66:O66,2)+3.5*LARGE(J66:O66,3),3.5*J66+3.5*K66+3.5*L66+3.5*M66+3.5*N66+3.5*O66)+5*P66+4*Q66+H66</f>
        <v>7</v>
      </c>
    </row>
    <row r="67" spans="1:18" ht="12.75">
      <c r="A67" s="87">
        <v>62</v>
      </c>
      <c r="B67" s="8"/>
      <c r="C67" s="65" t="s">
        <v>196</v>
      </c>
      <c r="D67" s="7" t="s">
        <v>58</v>
      </c>
      <c r="E67" s="1" t="s">
        <v>197</v>
      </c>
      <c r="F67" s="1" t="s">
        <v>14</v>
      </c>
      <c r="G67" s="5" t="s">
        <v>128</v>
      </c>
      <c r="H67" s="37"/>
      <c r="I67" s="37">
        <f>COUNT(J67:O67)</f>
        <v>2</v>
      </c>
      <c r="J67" s="29"/>
      <c r="K67" s="8">
        <v>1</v>
      </c>
      <c r="L67" s="8">
        <v>1</v>
      </c>
      <c r="M67" s="8"/>
      <c r="N67" s="8"/>
      <c r="O67" s="14"/>
      <c r="P67" s="142"/>
      <c r="Q67" s="232"/>
      <c r="R67" s="200">
        <f>IF(I67&gt;3,3.5*MAX(J67:O67)+3.5*LARGE(J67:O67,2)+3.5*LARGE(J67:O67,3),3.5*J67+3.5*K67+3.5*L67+3.5*M67+3.5*N67+3.5*O67)+5*P67+4*Q67+H67</f>
        <v>7</v>
      </c>
    </row>
    <row r="68" spans="1:18" ht="12.75">
      <c r="A68" s="87">
        <v>63</v>
      </c>
      <c r="B68" s="8"/>
      <c r="C68" s="64" t="s">
        <v>81</v>
      </c>
      <c r="D68" s="8">
        <v>2001</v>
      </c>
      <c r="E68" s="1" t="s">
        <v>40</v>
      </c>
      <c r="F68" s="1" t="s">
        <v>11</v>
      </c>
      <c r="G68" s="5" t="s">
        <v>128</v>
      </c>
      <c r="H68" s="37"/>
      <c r="I68" s="37">
        <f>COUNT(J68:O68)</f>
        <v>2</v>
      </c>
      <c r="J68" s="29">
        <v>1</v>
      </c>
      <c r="K68" s="8">
        <v>1</v>
      </c>
      <c r="L68" s="8"/>
      <c r="M68" s="8"/>
      <c r="N68" s="8"/>
      <c r="O68" s="14"/>
      <c r="P68" s="142"/>
      <c r="Q68" s="231"/>
      <c r="R68" s="200">
        <f>IF(I68&gt;3,3.5*MAX(J68:O68)+3.5*LARGE(J68:O68,2)+3.5*LARGE(J68:O68,3),3.5*J68+3.5*K68+3.5*L68+3.5*M68+3.5*N68+3.5*O68)+5*P68+4*Q68+H68</f>
        <v>7</v>
      </c>
    </row>
    <row r="69" spans="1:18" ht="12.75">
      <c r="A69" s="87">
        <v>64</v>
      </c>
      <c r="B69" s="8"/>
      <c r="C69" s="78" t="s">
        <v>304</v>
      </c>
      <c r="D69" s="8">
        <v>2002</v>
      </c>
      <c r="E69" s="1" t="s">
        <v>305</v>
      </c>
      <c r="F69" s="1" t="s">
        <v>49</v>
      </c>
      <c r="G69" s="5" t="s">
        <v>128</v>
      </c>
      <c r="H69" s="37"/>
      <c r="I69" s="37">
        <f>COUNT(J69:O69)</f>
        <v>1</v>
      </c>
      <c r="J69" s="29"/>
      <c r="K69" s="8"/>
      <c r="L69" s="8"/>
      <c r="M69" s="8">
        <v>1</v>
      </c>
      <c r="N69" s="8"/>
      <c r="O69" s="14"/>
      <c r="P69" s="142"/>
      <c r="Q69" s="231"/>
      <c r="R69" s="200">
        <f>IF(I69&gt;3,3.5*MAX(J69:O69)+3.5*LARGE(J69:O69,2)+3.5*LARGE(J69:O69,3),3.5*J69+3.5*K69+3.5*L69+3.5*M69+3.5*N69+3.5*O69)+5*P69+4*Q69+H69</f>
        <v>3.5</v>
      </c>
    </row>
    <row r="70" spans="1:19" ht="12.75">
      <c r="A70" s="134">
        <v>65</v>
      </c>
      <c r="B70" s="8"/>
      <c r="C70" s="65" t="s">
        <v>144</v>
      </c>
      <c r="D70" s="7" t="s">
        <v>55</v>
      </c>
      <c r="E70" s="1" t="s">
        <v>145</v>
      </c>
      <c r="F70" s="1" t="s">
        <v>167</v>
      </c>
      <c r="G70" s="5" t="s">
        <v>128</v>
      </c>
      <c r="H70" s="37"/>
      <c r="I70" s="37">
        <f>COUNT(J70:O70)</f>
        <v>1</v>
      </c>
      <c r="J70" s="29"/>
      <c r="K70" s="8"/>
      <c r="L70" s="8"/>
      <c r="M70" s="8">
        <v>1</v>
      </c>
      <c r="N70" s="8"/>
      <c r="O70" s="14"/>
      <c r="P70" s="142"/>
      <c r="Q70" s="231"/>
      <c r="R70" s="200">
        <f>IF(I70&gt;3,3.5*MAX(J70:O70)+3.5*LARGE(J70:O70,2)+3.5*LARGE(J70:O70,3),3.5*J70+3.5*K70+3.5*L70+3.5*M70+3.5*N70+3.5*O70)+5*P70+4*Q70+H70</f>
        <v>3.5</v>
      </c>
      <c r="S70" s="3"/>
    </row>
    <row r="71" spans="1:19" ht="12.75">
      <c r="A71" s="87">
        <v>66</v>
      </c>
      <c r="B71" s="8"/>
      <c r="C71" s="64" t="s">
        <v>255</v>
      </c>
      <c r="D71" s="11" t="s">
        <v>64</v>
      </c>
      <c r="E71" s="1" t="s">
        <v>29</v>
      </c>
      <c r="F71" s="1" t="s">
        <v>30</v>
      </c>
      <c r="G71" s="5" t="s">
        <v>128</v>
      </c>
      <c r="H71" s="37"/>
      <c r="I71" s="37">
        <f>COUNT(J71:O71)</f>
        <v>1</v>
      </c>
      <c r="J71" s="29"/>
      <c r="K71" s="8"/>
      <c r="L71" s="8">
        <v>1</v>
      </c>
      <c r="M71" s="8"/>
      <c r="N71" s="8"/>
      <c r="O71" s="14"/>
      <c r="P71" s="142"/>
      <c r="Q71" s="231"/>
      <c r="R71" s="200">
        <f>IF(I71&gt;3,3.5*MAX(J71:O71)+3.5*LARGE(J71:O71,2)+3.5*LARGE(J71:O71,3),3.5*J71+3.5*K71+3.5*L71+3.5*M71+3.5*N71+3.5*O71)+5*P71+4*Q71+H71</f>
        <v>3.5</v>
      </c>
      <c r="S71" s="3"/>
    </row>
    <row r="72" spans="1:19" ht="12.75">
      <c r="A72" s="87">
        <v>67</v>
      </c>
      <c r="B72" s="8"/>
      <c r="C72" s="90" t="s">
        <v>189</v>
      </c>
      <c r="D72" s="66">
        <v>2001</v>
      </c>
      <c r="E72" s="95" t="s">
        <v>126</v>
      </c>
      <c r="F72" s="1" t="s">
        <v>9</v>
      </c>
      <c r="G72" s="5" t="s">
        <v>128</v>
      </c>
      <c r="H72" s="37"/>
      <c r="I72" s="37">
        <f>COUNT(J72:O72)</f>
        <v>1</v>
      </c>
      <c r="J72" s="29">
        <v>1</v>
      </c>
      <c r="K72" s="8"/>
      <c r="L72" s="8"/>
      <c r="M72" s="8"/>
      <c r="N72" s="8"/>
      <c r="O72" s="14"/>
      <c r="P72" s="142"/>
      <c r="Q72" s="231"/>
      <c r="R72" s="200">
        <f>IF(I72&gt;3,3.5*MAX(J72:O72)+3.5*LARGE(J72:O72,2)+3.5*LARGE(J72:O72,3),3.5*J72+3.5*K72+3.5*L72+3.5*M72+3.5*N72+3.5*O72)+5*P72+4*Q72+H72</f>
        <v>3.5</v>
      </c>
      <c r="S72" s="3"/>
    </row>
    <row r="73" spans="1:19" ht="12.75">
      <c r="A73" s="87">
        <v>68</v>
      </c>
      <c r="B73" s="8"/>
      <c r="C73" s="65" t="s">
        <v>303</v>
      </c>
      <c r="D73" s="7" t="s">
        <v>64</v>
      </c>
      <c r="E73" s="1" t="s">
        <v>145</v>
      </c>
      <c r="F73" s="1" t="s">
        <v>167</v>
      </c>
      <c r="G73" s="5" t="s">
        <v>128</v>
      </c>
      <c r="H73" s="37"/>
      <c r="I73" s="37">
        <f>COUNT(J73:O73)</f>
        <v>1</v>
      </c>
      <c r="J73" s="29"/>
      <c r="K73" s="8"/>
      <c r="L73" s="8"/>
      <c r="M73" s="8">
        <v>1</v>
      </c>
      <c r="N73" s="8"/>
      <c r="O73" s="14"/>
      <c r="P73" s="142"/>
      <c r="Q73" s="231"/>
      <c r="R73" s="200">
        <f>IF(I73&gt;3,3.5*MAX(J73:O73)+3.5*LARGE(J73:O73,2)+3.5*LARGE(J73:O73,3),3.5*J73+3.5*K73+3.5*L73+3.5*M73+3.5*N73+3.5*O73)+5*P73+4*Q73+H73</f>
        <v>3.5</v>
      </c>
      <c r="S73" s="3"/>
    </row>
    <row r="74" spans="1:19" ht="12.75">
      <c r="A74" s="134">
        <v>69</v>
      </c>
      <c r="B74" s="8"/>
      <c r="C74" s="64" t="s">
        <v>262</v>
      </c>
      <c r="D74" s="11" t="s">
        <v>58</v>
      </c>
      <c r="E74" s="1" t="s">
        <v>13</v>
      </c>
      <c r="F74" s="1" t="s">
        <v>14</v>
      </c>
      <c r="G74" s="5" t="s">
        <v>128</v>
      </c>
      <c r="H74" s="37"/>
      <c r="I74" s="37">
        <f>COUNT(J74:O74)</f>
        <v>1</v>
      </c>
      <c r="J74" s="29"/>
      <c r="K74" s="8"/>
      <c r="L74" s="8">
        <v>1</v>
      </c>
      <c r="M74" s="8"/>
      <c r="N74" s="8"/>
      <c r="O74" s="14"/>
      <c r="P74" s="142"/>
      <c r="Q74" s="231"/>
      <c r="R74" s="200">
        <f>IF(I74&gt;3,3.5*MAX(J74:O74)+3.5*LARGE(J74:O74,2)+3.5*LARGE(J74:O74,3),3.5*J74+3.5*K74+3.5*L74+3.5*M74+3.5*N74+3.5*O74)+5*P74+4*Q74+H74</f>
        <v>3.5</v>
      </c>
      <c r="S74" s="3"/>
    </row>
    <row r="75" spans="1:19" ht="12.75">
      <c r="A75" s="87">
        <v>70</v>
      </c>
      <c r="B75" s="8"/>
      <c r="C75" s="65" t="s">
        <v>191</v>
      </c>
      <c r="D75" s="7" t="s">
        <v>64</v>
      </c>
      <c r="E75" s="1" t="s">
        <v>95</v>
      </c>
      <c r="F75" s="1" t="s">
        <v>14</v>
      </c>
      <c r="G75" s="5" t="s">
        <v>128</v>
      </c>
      <c r="H75" s="37"/>
      <c r="I75" s="37">
        <f>COUNT(J75:O75)</f>
        <v>1</v>
      </c>
      <c r="J75" s="29"/>
      <c r="K75" s="8">
        <v>1</v>
      </c>
      <c r="L75" s="8"/>
      <c r="M75" s="8"/>
      <c r="N75" s="8"/>
      <c r="O75" s="14"/>
      <c r="P75" s="142"/>
      <c r="Q75" s="231"/>
      <c r="R75" s="200">
        <f>IF(I75&gt;3,3.5*MAX(J75:O75)+3.5*LARGE(J75:O75,2)+3.5*LARGE(J75:O75,3),3.5*J75+3.5*K75+3.5*L75+3.5*M75+3.5*N75+3.5*O75)+5*P75+4*Q75+H75</f>
        <v>3.5</v>
      </c>
      <c r="S75" s="3"/>
    </row>
    <row r="76" spans="1:19" ht="12.75">
      <c r="A76" s="87">
        <v>71</v>
      </c>
      <c r="B76" s="8"/>
      <c r="C76" s="64" t="s">
        <v>257</v>
      </c>
      <c r="D76" s="8">
        <v>2001</v>
      </c>
      <c r="E76" s="1" t="s">
        <v>116</v>
      </c>
      <c r="F76" s="1" t="s">
        <v>30</v>
      </c>
      <c r="G76" s="5" t="s">
        <v>128</v>
      </c>
      <c r="H76" s="37"/>
      <c r="I76" s="37">
        <f>COUNT(J76:O76)</f>
        <v>1</v>
      </c>
      <c r="J76" s="29"/>
      <c r="K76" s="8"/>
      <c r="L76" s="8">
        <v>1</v>
      </c>
      <c r="M76" s="8"/>
      <c r="N76" s="8"/>
      <c r="O76" s="14"/>
      <c r="P76" s="142"/>
      <c r="Q76" s="231"/>
      <c r="R76" s="200">
        <f>IF(I76&gt;3,3.5*MAX(J76:O76)+3.5*LARGE(J76:O76,2)+3.5*LARGE(J76:O76,3),3.5*J76+3.5*K76+3.5*L76+3.5*M76+3.5*N76+3.5*O76)+5*P76+4*Q76+H76</f>
        <v>3.5</v>
      </c>
      <c r="S76" s="3"/>
    </row>
    <row r="77" spans="1:19" ht="12.75">
      <c r="A77" s="87">
        <v>72</v>
      </c>
      <c r="B77" s="8"/>
      <c r="C77" s="65" t="s">
        <v>193</v>
      </c>
      <c r="D77" s="7" t="s">
        <v>72</v>
      </c>
      <c r="E77" s="1" t="s">
        <v>126</v>
      </c>
      <c r="F77" s="1" t="s">
        <v>9</v>
      </c>
      <c r="G77" s="5" t="s">
        <v>128</v>
      </c>
      <c r="H77" s="37"/>
      <c r="I77" s="37">
        <f>COUNT(J77:O77)</f>
        <v>1</v>
      </c>
      <c r="J77" s="29">
        <v>1</v>
      </c>
      <c r="K77" s="8"/>
      <c r="L77" s="8"/>
      <c r="M77" s="8"/>
      <c r="N77" s="8"/>
      <c r="O77" s="14"/>
      <c r="P77" s="142"/>
      <c r="Q77" s="231"/>
      <c r="R77" s="200">
        <f>IF(I77&gt;3,3.5*MAX(J77:O77)+3.5*LARGE(J77:O77,2)+3.5*LARGE(J77:O77,3),3.5*J77+3.5*K77+3.5*L77+3.5*M77+3.5*N77+3.5*O77)+5*P77+4*Q77+H77</f>
        <v>3.5</v>
      </c>
      <c r="S77" s="3"/>
    </row>
    <row r="78" spans="1:19" ht="12.75">
      <c r="A78" s="134">
        <v>73</v>
      </c>
      <c r="B78" s="8"/>
      <c r="C78" s="64" t="s">
        <v>123</v>
      </c>
      <c r="D78" s="8">
        <v>1999</v>
      </c>
      <c r="E78" s="1" t="s">
        <v>95</v>
      </c>
      <c r="F78" s="1" t="s">
        <v>14</v>
      </c>
      <c r="G78" s="5" t="s">
        <v>128</v>
      </c>
      <c r="H78" s="37"/>
      <c r="I78" s="37">
        <f>COUNT(J78:O78)</f>
        <v>1</v>
      </c>
      <c r="J78" s="29"/>
      <c r="K78" s="8">
        <v>1</v>
      </c>
      <c r="L78" s="8"/>
      <c r="M78" s="8"/>
      <c r="N78" s="8"/>
      <c r="O78" s="14"/>
      <c r="P78" s="142"/>
      <c r="Q78" s="231"/>
      <c r="R78" s="200">
        <f>IF(I78&gt;3,3.5*MAX(J78:O78)+3.5*LARGE(J78:O78,2)+3.5*LARGE(J78:O78,3),3.5*J78+3.5*K78+3.5*L78+3.5*M78+3.5*N78+3.5*O78)+5*P78+4*Q78+H78</f>
        <v>3.5</v>
      </c>
      <c r="S78" s="3"/>
    </row>
    <row r="79" spans="1:19" ht="12.75">
      <c r="A79" s="87">
        <v>74</v>
      </c>
      <c r="B79" s="8"/>
      <c r="C79" s="64" t="s">
        <v>258</v>
      </c>
      <c r="D79" s="8">
        <v>2000</v>
      </c>
      <c r="E79" s="1" t="s">
        <v>116</v>
      </c>
      <c r="F79" s="1" t="s">
        <v>30</v>
      </c>
      <c r="G79" s="5" t="s">
        <v>128</v>
      </c>
      <c r="H79" s="37"/>
      <c r="I79" s="37">
        <f>COUNT(J79:O79)</f>
        <v>1</v>
      </c>
      <c r="J79" s="29"/>
      <c r="K79" s="8"/>
      <c r="L79" s="8">
        <v>1</v>
      </c>
      <c r="M79" s="8"/>
      <c r="N79" s="8"/>
      <c r="O79" s="14"/>
      <c r="P79" s="142"/>
      <c r="Q79" s="231"/>
      <c r="R79" s="200">
        <f>IF(I79&gt;3,3.5*MAX(J79:O79)+3.5*LARGE(J79:O79,2)+3.5*LARGE(J79:O79,3),3.5*J79+3.5*K79+3.5*L79+3.5*M79+3.5*N79+3.5*O79)+5*P79+4*Q79+H79</f>
        <v>3.5</v>
      </c>
      <c r="S79" s="3"/>
    </row>
    <row r="80" spans="1:19" ht="12.75">
      <c r="A80" s="87">
        <v>75</v>
      </c>
      <c r="B80" s="8"/>
      <c r="C80" s="65" t="s">
        <v>233</v>
      </c>
      <c r="D80" s="7" t="s">
        <v>55</v>
      </c>
      <c r="E80" s="1" t="s">
        <v>157</v>
      </c>
      <c r="F80" s="1" t="s">
        <v>17</v>
      </c>
      <c r="G80" s="5" t="s">
        <v>128</v>
      </c>
      <c r="H80" s="37"/>
      <c r="I80" s="37">
        <f>COUNT(J80:O80)</f>
        <v>1</v>
      </c>
      <c r="J80" s="29"/>
      <c r="K80" s="8"/>
      <c r="L80" s="8"/>
      <c r="M80" s="8">
        <v>1</v>
      </c>
      <c r="N80" s="8"/>
      <c r="O80" s="14"/>
      <c r="P80" s="142"/>
      <c r="Q80" s="231"/>
      <c r="R80" s="200">
        <f>IF(I80&gt;3,3.5*MAX(J80:O80)+3.5*LARGE(J80:O80,2)+3.5*LARGE(J80:O80,3),3.5*J80+3.5*K80+3.5*L80+3.5*M80+3.5*N80+3.5*O80)+5*P80+4*Q80+H80</f>
        <v>3.5</v>
      </c>
      <c r="S80" s="3"/>
    </row>
    <row r="81" spans="1:19" ht="12.75">
      <c r="A81" s="87">
        <v>76</v>
      </c>
      <c r="B81" s="8"/>
      <c r="C81" s="64" t="s">
        <v>194</v>
      </c>
      <c r="D81" s="8">
        <v>2001</v>
      </c>
      <c r="E81" s="1" t="s">
        <v>26</v>
      </c>
      <c r="F81" s="1" t="s">
        <v>9</v>
      </c>
      <c r="G81" s="5" t="s">
        <v>128</v>
      </c>
      <c r="H81" s="37"/>
      <c r="I81" s="37">
        <f>COUNT(J81:O81)</f>
        <v>1</v>
      </c>
      <c r="J81" s="29">
        <v>1</v>
      </c>
      <c r="K81" s="8"/>
      <c r="L81" s="8"/>
      <c r="M81" s="8"/>
      <c r="N81" s="8"/>
      <c r="O81" s="14"/>
      <c r="P81" s="142"/>
      <c r="Q81" s="231"/>
      <c r="R81" s="200">
        <f>IF(I81&gt;3,3.5*MAX(J81:O81)+3.5*LARGE(J81:O81,2)+3.5*LARGE(J81:O81,3),3.5*J81+3.5*K81+3.5*L81+3.5*M81+3.5*N81+3.5*O81)+5*P81+4*Q81+H81</f>
        <v>3.5</v>
      </c>
      <c r="S81" s="3"/>
    </row>
    <row r="82" spans="1:19" ht="12.75">
      <c r="A82" s="134">
        <v>77</v>
      </c>
      <c r="B82" s="8"/>
      <c r="C82" s="64" t="s">
        <v>259</v>
      </c>
      <c r="D82" s="8">
        <v>2001</v>
      </c>
      <c r="E82" s="1" t="s">
        <v>116</v>
      </c>
      <c r="F82" s="1" t="s">
        <v>30</v>
      </c>
      <c r="G82" s="5" t="s">
        <v>128</v>
      </c>
      <c r="H82" s="37"/>
      <c r="I82" s="37">
        <f>COUNT(J82:O82)</f>
        <v>1</v>
      </c>
      <c r="J82" s="29"/>
      <c r="K82" s="8"/>
      <c r="L82" s="8">
        <v>1</v>
      </c>
      <c r="M82" s="8"/>
      <c r="N82" s="8"/>
      <c r="O82" s="14"/>
      <c r="P82" s="142"/>
      <c r="Q82" s="231"/>
      <c r="R82" s="200">
        <f>IF(I82&gt;3,3.5*MAX(J82:O82)+3.5*LARGE(J82:O82,2)+3.5*LARGE(J82:O82,3),3.5*J82+3.5*K82+3.5*L82+3.5*M82+3.5*N82+3.5*O82)+5*P82+4*Q82+H82</f>
        <v>3.5</v>
      </c>
      <c r="S82" s="3"/>
    </row>
    <row r="83" spans="1:19" ht="12.75">
      <c r="A83" s="87">
        <v>78</v>
      </c>
      <c r="B83" s="8"/>
      <c r="C83" s="78" t="s">
        <v>229</v>
      </c>
      <c r="D83" s="8">
        <v>2005</v>
      </c>
      <c r="E83" s="1" t="s">
        <v>113</v>
      </c>
      <c r="F83" s="1" t="s">
        <v>49</v>
      </c>
      <c r="G83" s="5" t="s">
        <v>129</v>
      </c>
      <c r="H83" s="37"/>
      <c r="I83" s="37">
        <f>COUNT(J83:O83)</f>
        <v>1</v>
      </c>
      <c r="J83" s="29"/>
      <c r="K83" s="8"/>
      <c r="L83" s="8"/>
      <c r="M83" s="8">
        <v>1</v>
      </c>
      <c r="N83" s="8"/>
      <c r="O83" s="14"/>
      <c r="P83" s="142"/>
      <c r="Q83" s="231"/>
      <c r="R83" s="200">
        <f>IF(I83&gt;3,3.5*MAX(J83:O83)+3.5*LARGE(J83:O83,2)+3.5*LARGE(J83:O83,3),3.5*J83+3.5*K83+3.5*L83+3.5*M83+3.5*N83+3.5*O83)+5*P83+4*Q83+H83</f>
        <v>3.5</v>
      </c>
      <c r="S83" s="3"/>
    </row>
    <row r="84" spans="1:19" ht="12.75">
      <c r="A84" s="87">
        <v>79</v>
      </c>
      <c r="B84" s="8"/>
      <c r="C84" s="65" t="s">
        <v>152</v>
      </c>
      <c r="D84" s="7" t="s">
        <v>55</v>
      </c>
      <c r="E84" s="1" t="s">
        <v>75</v>
      </c>
      <c r="F84" s="1" t="s">
        <v>9</v>
      </c>
      <c r="G84" s="5" t="s">
        <v>128</v>
      </c>
      <c r="H84" s="37"/>
      <c r="I84" s="37">
        <f>COUNT(J84:O84)</f>
        <v>1</v>
      </c>
      <c r="J84" s="29">
        <v>1</v>
      </c>
      <c r="K84" s="8"/>
      <c r="L84" s="8"/>
      <c r="M84" s="8"/>
      <c r="N84" s="8"/>
      <c r="O84" s="14"/>
      <c r="P84" s="142"/>
      <c r="Q84" s="231"/>
      <c r="R84" s="200">
        <f>IF(I84&gt;3,3.5*MAX(J84:O84)+3.5*LARGE(J84:O84,2)+3.5*LARGE(J84:O84,3),3.5*J84+3.5*K84+3.5*L84+3.5*M84+3.5*N84+3.5*O84)+5*P84+4*Q84+H84</f>
        <v>3.5</v>
      </c>
      <c r="S84" s="3"/>
    </row>
    <row r="85" spans="1:19" ht="12.75">
      <c r="A85" s="87">
        <v>80</v>
      </c>
      <c r="B85" s="8"/>
      <c r="C85" s="65" t="s">
        <v>148</v>
      </c>
      <c r="D85" s="7" t="s">
        <v>55</v>
      </c>
      <c r="E85" s="1" t="s">
        <v>113</v>
      </c>
      <c r="F85" s="1" t="s">
        <v>49</v>
      </c>
      <c r="G85" s="5" t="s">
        <v>128</v>
      </c>
      <c r="H85" s="37"/>
      <c r="I85" s="37">
        <f>COUNT(J85:O85)</f>
        <v>1</v>
      </c>
      <c r="J85" s="29"/>
      <c r="K85" s="8"/>
      <c r="L85" s="8"/>
      <c r="M85" s="8">
        <v>1</v>
      </c>
      <c r="N85" s="8"/>
      <c r="O85" s="14"/>
      <c r="P85" s="142"/>
      <c r="Q85" s="203"/>
      <c r="R85" s="200">
        <f>IF(I85&gt;3,3.5*MAX(J85:O85)+3.5*LARGE(J85:O85,2)+3.5*LARGE(J85:O85,3),3.5*J85+3.5*K85+3.5*L85+3.5*M85+3.5*N85+3.5*O85)+5*P85+4*Q85+H85</f>
        <v>3.5</v>
      </c>
      <c r="S85" s="3"/>
    </row>
    <row r="86" spans="1:19" ht="12.75">
      <c r="A86" s="134">
        <v>81</v>
      </c>
      <c r="B86" s="8"/>
      <c r="C86" s="65" t="s">
        <v>158</v>
      </c>
      <c r="D86" s="7" t="s">
        <v>55</v>
      </c>
      <c r="E86" s="1" t="s">
        <v>113</v>
      </c>
      <c r="F86" s="1" t="s">
        <v>49</v>
      </c>
      <c r="G86" s="5" t="s">
        <v>128</v>
      </c>
      <c r="H86" s="37"/>
      <c r="I86" s="37">
        <f>COUNT(J86:O86)</f>
        <v>1</v>
      </c>
      <c r="J86" s="29"/>
      <c r="K86" s="8"/>
      <c r="L86" s="8"/>
      <c r="M86" s="8">
        <v>1</v>
      </c>
      <c r="N86" s="8"/>
      <c r="O86" s="14"/>
      <c r="P86" s="142"/>
      <c r="Q86" s="203"/>
      <c r="R86" s="200">
        <f>IF(I86&gt;3,3.5*MAX(J86:O86)+3.5*LARGE(J86:O86,2)+3.5*LARGE(J86:O86,3),3.5*J86+3.5*K86+3.5*L86+3.5*M86+3.5*N86+3.5*O86)+5*P86+4*Q86+H86</f>
        <v>3.5</v>
      </c>
      <c r="S86" s="3"/>
    </row>
    <row r="87" spans="1:19" ht="12.75">
      <c r="A87" s="87">
        <v>82</v>
      </c>
      <c r="B87" s="8"/>
      <c r="C87" s="64" t="s">
        <v>263</v>
      </c>
      <c r="D87" s="8">
        <v>1997</v>
      </c>
      <c r="E87" s="1" t="s">
        <v>142</v>
      </c>
      <c r="F87" s="1" t="s">
        <v>17</v>
      </c>
      <c r="G87" s="5" t="s">
        <v>128</v>
      </c>
      <c r="H87" s="37"/>
      <c r="I87" s="37">
        <f>COUNT(J87:O87)</f>
        <v>1</v>
      </c>
      <c r="J87" s="29"/>
      <c r="K87" s="8"/>
      <c r="L87" s="8">
        <v>1</v>
      </c>
      <c r="M87" s="8"/>
      <c r="N87" s="8"/>
      <c r="O87" s="14"/>
      <c r="P87" s="142"/>
      <c r="Q87" s="203"/>
      <c r="R87" s="200">
        <f>IF(I87&gt;3,3.5*MAX(J87:O87)+3.5*LARGE(J87:O87,2)+3.5*LARGE(J87:O87,3),3.5*J87+3.5*K87+3.5*L87+3.5*M87+3.5*N87+3.5*O87)+5*P87+4*Q87+H87</f>
        <v>3.5</v>
      </c>
      <c r="S87" s="3"/>
    </row>
    <row r="88" spans="1:19" ht="12.75">
      <c r="A88" s="87">
        <v>83</v>
      </c>
      <c r="B88" s="8"/>
      <c r="C88" s="64" t="s">
        <v>260</v>
      </c>
      <c r="D88" s="8">
        <v>2001</v>
      </c>
      <c r="E88" s="1" t="s">
        <v>142</v>
      </c>
      <c r="F88" s="1" t="s">
        <v>17</v>
      </c>
      <c r="G88" s="5" t="s">
        <v>128</v>
      </c>
      <c r="H88" s="37"/>
      <c r="I88" s="37">
        <f>COUNT(J88:O88)</f>
        <v>1</v>
      </c>
      <c r="J88" s="29"/>
      <c r="K88" s="8"/>
      <c r="L88" s="8">
        <v>1</v>
      </c>
      <c r="M88" s="8"/>
      <c r="N88" s="8"/>
      <c r="O88" s="14"/>
      <c r="P88" s="142"/>
      <c r="Q88" s="203"/>
      <c r="R88" s="200">
        <f>IF(I88&gt;3,3.5*MAX(J88:O88)+3.5*LARGE(J88:O88,2)+3.5*LARGE(J88:O88,3),3.5*J88+3.5*K88+3.5*L88+3.5*M88+3.5*N88+3.5*O88)+5*P88+4*Q88+H88</f>
        <v>3.5</v>
      </c>
      <c r="S88" s="3"/>
    </row>
    <row r="89" spans="1:19" ht="12.75">
      <c r="A89" s="87">
        <v>84</v>
      </c>
      <c r="B89" s="8"/>
      <c r="C89" s="65" t="s">
        <v>80</v>
      </c>
      <c r="D89" s="11" t="s">
        <v>55</v>
      </c>
      <c r="E89" s="1" t="s">
        <v>51</v>
      </c>
      <c r="F89" s="1" t="s">
        <v>17</v>
      </c>
      <c r="G89" s="5" t="s">
        <v>128</v>
      </c>
      <c r="H89" s="37"/>
      <c r="I89" s="37">
        <f>COUNT(J89:O89)</f>
        <v>1</v>
      </c>
      <c r="J89" s="29"/>
      <c r="K89" s="8"/>
      <c r="L89" s="8"/>
      <c r="M89" s="8">
        <v>1</v>
      </c>
      <c r="N89" s="8"/>
      <c r="O89" s="14"/>
      <c r="P89" s="142"/>
      <c r="Q89" s="203"/>
      <c r="R89" s="200">
        <f>IF(I89&gt;3,3.5*MAX(J89:O89)+3.5*LARGE(J89:O89,2)+3.5*LARGE(J89:O89,3),3.5*J89+3.5*K89+3.5*L89+3.5*M89+3.5*N89+3.5*O89)+5*P89+4*Q89+H89</f>
        <v>3.5</v>
      </c>
      <c r="S89" s="3"/>
    </row>
    <row r="90" spans="1:19" ht="12.75">
      <c r="A90" s="134">
        <v>85</v>
      </c>
      <c r="B90" s="8"/>
      <c r="C90" s="65" t="s">
        <v>198</v>
      </c>
      <c r="D90" s="7" t="s">
        <v>35</v>
      </c>
      <c r="E90" s="1" t="s">
        <v>126</v>
      </c>
      <c r="F90" s="1" t="s">
        <v>9</v>
      </c>
      <c r="G90" s="5" t="s">
        <v>129</v>
      </c>
      <c r="H90" s="37"/>
      <c r="I90" s="37">
        <f>COUNT(J90:O90)</f>
        <v>1</v>
      </c>
      <c r="J90" s="29">
        <v>1</v>
      </c>
      <c r="K90" s="8"/>
      <c r="L90" s="8"/>
      <c r="M90" s="8"/>
      <c r="N90" s="8"/>
      <c r="O90" s="14"/>
      <c r="P90" s="142"/>
      <c r="Q90" s="206"/>
      <c r="R90" s="200">
        <f>IF(I90&gt;3,3.5*MAX(J90:O90)+3.5*LARGE(J90:O90,2)+3.5*LARGE(J90:O90,3),3.5*J90+3.5*K90+3.5*L90+3.5*M90+3.5*N90+3.5*O90)+5*P90+4*Q90+H90</f>
        <v>3.5</v>
      </c>
      <c r="S90" s="3"/>
    </row>
    <row r="91" spans="1:19" ht="12.75">
      <c r="A91" s="87">
        <v>86</v>
      </c>
      <c r="B91" s="8"/>
      <c r="C91" s="214" t="s">
        <v>261</v>
      </c>
      <c r="D91" s="8">
        <v>2001</v>
      </c>
      <c r="E91" s="1" t="s">
        <v>116</v>
      </c>
      <c r="F91" s="1" t="s">
        <v>30</v>
      </c>
      <c r="G91" s="5" t="s">
        <v>128</v>
      </c>
      <c r="H91" s="37"/>
      <c r="I91" s="37">
        <f>COUNT(J91:O91)</f>
        <v>1</v>
      </c>
      <c r="J91" s="29"/>
      <c r="K91" s="8"/>
      <c r="L91" s="8">
        <v>1</v>
      </c>
      <c r="M91" s="8"/>
      <c r="N91" s="8"/>
      <c r="O91" s="14"/>
      <c r="P91" s="142"/>
      <c r="Q91" s="206"/>
      <c r="R91" s="200">
        <f>IF(I91&gt;3,3.5*MAX(J91:O91)+3.5*LARGE(J91:O91,2)+3.5*LARGE(J91:O91,3),3.5*J91+3.5*K91+3.5*L91+3.5*M91+3.5*N91+3.5*O91)+5*P91+4*Q91+H91</f>
        <v>3.5</v>
      </c>
      <c r="S91" s="3"/>
    </row>
    <row r="92" spans="1:19" ht="12.75">
      <c r="A92" s="87">
        <v>87</v>
      </c>
      <c r="B92" s="8"/>
      <c r="C92" s="78" t="s">
        <v>256</v>
      </c>
      <c r="D92" s="8">
        <v>2001</v>
      </c>
      <c r="E92" s="1" t="s">
        <v>51</v>
      </c>
      <c r="F92" s="1" t="s">
        <v>17</v>
      </c>
      <c r="G92" s="5" t="s">
        <v>128</v>
      </c>
      <c r="H92" s="37"/>
      <c r="I92" s="37">
        <f>COUNT(J92:O92)</f>
        <v>1</v>
      </c>
      <c r="J92" s="29"/>
      <c r="K92" s="8"/>
      <c r="L92" s="8"/>
      <c r="M92" s="8">
        <v>1</v>
      </c>
      <c r="N92" s="8"/>
      <c r="O92" s="14"/>
      <c r="P92" s="142"/>
      <c r="Q92" s="206"/>
      <c r="R92" s="200">
        <f>IF(I92&gt;3,3.5*MAX(J92:O92)+3.5*LARGE(J92:O92,2)+3.5*LARGE(J92:O92,3),3.5*J92+3.5*K92+3.5*L92+3.5*M92+3.5*N92+3.5*O92)+5*P92+4*Q92+H92</f>
        <v>3.5</v>
      </c>
      <c r="S92" s="3"/>
    </row>
    <row r="93" spans="1:19" ht="12.75">
      <c r="A93" s="87">
        <v>88</v>
      </c>
      <c r="B93" s="8"/>
      <c r="C93" s="64" t="s">
        <v>199</v>
      </c>
      <c r="D93" s="8">
        <v>1999</v>
      </c>
      <c r="E93" s="1" t="s">
        <v>126</v>
      </c>
      <c r="F93" s="1" t="s">
        <v>9</v>
      </c>
      <c r="G93" s="5" t="s">
        <v>128</v>
      </c>
      <c r="H93" s="37"/>
      <c r="I93" s="37">
        <f>COUNT(J93:O93)</f>
        <v>1</v>
      </c>
      <c r="J93" s="29">
        <v>1</v>
      </c>
      <c r="K93" s="8"/>
      <c r="L93" s="8"/>
      <c r="M93" s="8"/>
      <c r="N93" s="8"/>
      <c r="O93" s="14"/>
      <c r="P93" s="142"/>
      <c r="Q93" s="206"/>
      <c r="R93" s="200">
        <f>IF(I93&gt;3,3.5*MAX(J93:O93)+3.5*LARGE(J93:O93,2)+3.5*LARGE(J93:O93,3),3.5*J93+3.5*K93+3.5*L93+3.5*M93+3.5*N93+3.5*O93)+5*P93+4*Q93+H93</f>
        <v>3.5</v>
      </c>
      <c r="S93" s="3"/>
    </row>
    <row r="94" spans="1:19" ht="12.75">
      <c r="A94" s="134">
        <v>89</v>
      </c>
      <c r="B94" s="8"/>
      <c r="C94" s="214" t="s">
        <v>67</v>
      </c>
      <c r="D94" s="8">
        <v>2001</v>
      </c>
      <c r="E94" s="1" t="s">
        <v>44</v>
      </c>
      <c r="F94" s="6" t="s">
        <v>17</v>
      </c>
      <c r="G94" s="5" t="s">
        <v>129</v>
      </c>
      <c r="H94" s="37"/>
      <c r="I94" s="37">
        <f>COUNT(J94:O94)</f>
        <v>1</v>
      </c>
      <c r="J94" s="29">
        <v>1</v>
      </c>
      <c r="K94" s="8"/>
      <c r="L94" s="8"/>
      <c r="M94" s="8"/>
      <c r="N94" s="8"/>
      <c r="O94" s="14"/>
      <c r="P94" s="142"/>
      <c r="Q94" s="206"/>
      <c r="R94" s="200">
        <f>IF(I94&gt;3,3.5*MAX(J94:O94)+3.5*LARGE(J94:O94,2)+3.5*LARGE(J94:O94,3),3.5*J94+3.5*K94+3.5*L94+3.5*M94+3.5*N94+3.5*O94)+5*P94+4*Q94+H94</f>
        <v>3.5</v>
      </c>
      <c r="S94" s="3"/>
    </row>
    <row r="95" spans="1:19" ht="12.75">
      <c r="A95" s="87">
        <v>90</v>
      </c>
      <c r="B95" s="8"/>
      <c r="C95" s="78" t="s">
        <v>302</v>
      </c>
      <c r="D95" s="11" t="s">
        <v>64</v>
      </c>
      <c r="E95" s="1" t="s">
        <v>51</v>
      </c>
      <c r="F95" s="1" t="s">
        <v>17</v>
      </c>
      <c r="G95" s="5" t="s">
        <v>129</v>
      </c>
      <c r="H95" s="37"/>
      <c r="I95" s="37">
        <f>COUNT(J95:O95)</f>
        <v>1</v>
      </c>
      <c r="J95" s="29"/>
      <c r="K95" s="8"/>
      <c r="L95" s="8"/>
      <c r="M95" s="8">
        <v>1</v>
      </c>
      <c r="N95" s="8"/>
      <c r="O95" s="14"/>
      <c r="P95" s="142"/>
      <c r="Q95" s="206"/>
      <c r="R95" s="200">
        <f>IF(I95&gt;3,3.5*MAX(J95:O95)+3.5*LARGE(J95:O95,2)+3.5*LARGE(J95:O95,3),3.5*J95+3.5*K95+3.5*L95+3.5*M95+3.5*N95+3.5*O95)+5*P95+4*Q95+H95</f>
        <v>3.5</v>
      </c>
      <c r="S95" s="3"/>
    </row>
    <row r="96" spans="1:19" ht="12.75">
      <c r="A96" s="60">
        <v>91</v>
      </c>
      <c r="B96" s="8"/>
      <c r="C96" s="65" t="s">
        <v>103</v>
      </c>
      <c r="D96" s="7" t="s">
        <v>55</v>
      </c>
      <c r="E96" s="1" t="s">
        <v>113</v>
      </c>
      <c r="F96" s="1" t="s">
        <v>49</v>
      </c>
      <c r="G96" s="5" t="s">
        <v>128</v>
      </c>
      <c r="H96" s="37"/>
      <c r="I96" s="37">
        <f>COUNT(J96:O96)</f>
        <v>1</v>
      </c>
      <c r="J96" s="29"/>
      <c r="K96" s="8"/>
      <c r="L96" s="8"/>
      <c r="M96" s="8">
        <v>1</v>
      </c>
      <c r="N96" s="8"/>
      <c r="O96" s="14"/>
      <c r="P96" s="142"/>
      <c r="Q96" s="206"/>
      <c r="R96" s="200">
        <f>IF(I96&gt;3,3.5*MAX(J96:O96)+3.5*LARGE(J96:O96,2)+3.5*LARGE(J96:O96,3),3.5*J96+3.5*K96+3.5*L96+3.5*M96+3.5*N96+3.5*O96)+5*P96+4*Q96+H96</f>
        <v>3.5</v>
      </c>
      <c r="S96" s="3"/>
    </row>
    <row r="97" spans="1:19" ht="13.5" thickBot="1">
      <c r="A97" s="61">
        <v>92</v>
      </c>
      <c r="B97" s="10"/>
      <c r="C97" s="82" t="s">
        <v>253</v>
      </c>
      <c r="D97" s="34" t="s">
        <v>55</v>
      </c>
      <c r="E97" s="9" t="s">
        <v>133</v>
      </c>
      <c r="F97" s="9" t="s">
        <v>49</v>
      </c>
      <c r="G97" s="23" t="s">
        <v>128</v>
      </c>
      <c r="H97" s="38"/>
      <c r="I97" s="38">
        <f>COUNT(J97:O97)</f>
        <v>1</v>
      </c>
      <c r="J97" s="35"/>
      <c r="K97" s="10"/>
      <c r="L97" s="10"/>
      <c r="M97" s="10">
        <v>1</v>
      </c>
      <c r="N97" s="10"/>
      <c r="O97" s="18"/>
      <c r="P97" s="146"/>
      <c r="Q97" s="233"/>
      <c r="R97" s="193">
        <f>IF(I97&gt;3,3.5*MAX(J97:O97)+3.5*LARGE(J97:O97,2)+3.5*LARGE(J97:O97,3),3.5*J97+3.5*K97+3.5*L97+3.5*M97+3.5*N97+3.5*O97)+5*P97+4*Q97+H97</f>
        <v>3.5</v>
      </c>
      <c r="S97" s="3"/>
    </row>
    <row r="98" spans="1:19" ht="12.75">
      <c r="A98" s="3"/>
      <c r="B98" s="17"/>
      <c r="C98" s="15"/>
      <c r="D98" s="40"/>
      <c r="E98" s="3"/>
      <c r="F98" s="3"/>
      <c r="G98" s="3"/>
      <c r="H98" s="3"/>
      <c r="I98" s="3"/>
      <c r="J98" s="17"/>
      <c r="K98" s="17"/>
      <c r="L98" s="17"/>
      <c r="M98" s="17"/>
      <c r="N98" s="3"/>
      <c r="O98" s="3"/>
      <c r="P98" s="3"/>
      <c r="Q98" s="39"/>
      <c r="R98" s="166"/>
      <c r="S98" s="3"/>
    </row>
    <row r="99" spans="1:19" ht="13.5" thickBot="1">
      <c r="A99" s="3"/>
      <c r="B99" s="17"/>
      <c r="C99" s="41" t="s">
        <v>168</v>
      </c>
      <c r="D99" s="39"/>
      <c r="E99" s="42"/>
      <c r="F99" s="3"/>
      <c r="G99" s="3"/>
      <c r="H99" s="3"/>
      <c r="I99" s="3"/>
      <c r="J99" s="17"/>
      <c r="K99" s="17"/>
      <c r="L99" s="17"/>
      <c r="M99" s="17"/>
      <c r="N99" s="3"/>
      <c r="O99" s="3"/>
      <c r="P99" s="3"/>
      <c r="Q99" s="39"/>
      <c r="R99" s="166"/>
      <c r="S99" s="3"/>
    </row>
    <row r="100" spans="1:19" ht="13.5" thickBot="1">
      <c r="A100" s="218">
        <v>2</v>
      </c>
      <c r="B100" s="219" t="s">
        <v>169</v>
      </c>
      <c r="C100" s="220" t="s">
        <v>15</v>
      </c>
      <c r="D100" s="219">
        <v>1998</v>
      </c>
      <c r="E100" s="221" t="s">
        <v>314</v>
      </c>
      <c r="F100" s="221" t="s">
        <v>14</v>
      </c>
      <c r="G100" s="222" t="s">
        <v>129</v>
      </c>
      <c r="H100" s="223">
        <v>444.4</v>
      </c>
      <c r="I100" s="223">
        <f>COUNT(J100:O100)</f>
        <v>0</v>
      </c>
      <c r="J100" s="162"/>
      <c r="K100" s="160"/>
      <c r="L100" s="160"/>
      <c r="M100" s="160"/>
      <c r="N100" s="160"/>
      <c r="O100" s="164"/>
      <c r="P100" s="224"/>
      <c r="Q100" s="225"/>
      <c r="R100" s="226">
        <f>IF(I100&gt;3,3.5*MAX(J100:O100)+3.5*LARGE(J100:O100,2)+3.5*LARGE(J100:O100,3),3.5*J100+3.5*K100+3.5*L100+3.5*M100+3.5*N100+3.5*O100)+5*P100+4*Q100+H100</f>
        <v>444.4</v>
      </c>
      <c r="S100" s="3"/>
    </row>
    <row r="101" spans="1:19" ht="12.75">
      <c r="A101" s="3"/>
      <c r="B101" s="17"/>
      <c r="C101" s="20"/>
      <c r="D101" s="40"/>
      <c r="E101" s="3"/>
      <c r="F101" s="3"/>
      <c r="G101" s="3"/>
      <c r="H101" s="3"/>
      <c r="I101" s="3"/>
      <c r="J101" s="17"/>
      <c r="K101" s="17"/>
      <c r="L101" s="17"/>
      <c r="M101" s="17"/>
      <c r="N101" s="3"/>
      <c r="O101" s="3"/>
      <c r="P101" s="3"/>
      <c r="Q101" s="39"/>
      <c r="R101" s="3"/>
      <c r="S101" s="3"/>
    </row>
    <row r="102" spans="1:19" ht="12.75">
      <c r="A102" s="3"/>
      <c r="B102" s="17"/>
      <c r="C102" s="15"/>
      <c r="D102" s="16"/>
      <c r="E102" s="3"/>
      <c r="F102" s="3"/>
      <c r="G102" s="3"/>
      <c r="H102" s="3"/>
      <c r="I102" s="3"/>
      <c r="J102" s="17"/>
      <c r="K102" s="17"/>
      <c r="L102" s="17"/>
      <c r="M102" s="17"/>
      <c r="N102" s="3"/>
      <c r="O102" s="3"/>
      <c r="P102" s="3"/>
      <c r="Q102" s="39"/>
      <c r="R102" s="3"/>
      <c r="S102" s="3"/>
    </row>
    <row r="103" spans="1:19" ht="12.75">
      <c r="A103" s="3"/>
      <c r="B103" s="17"/>
      <c r="C103" s="20"/>
      <c r="D103" s="16"/>
      <c r="E103" s="3"/>
      <c r="F103" s="3"/>
      <c r="G103" s="3"/>
      <c r="H103" s="3"/>
      <c r="I103" s="3"/>
      <c r="J103" s="17"/>
      <c r="K103" s="17"/>
      <c r="L103" s="17"/>
      <c r="M103" s="17"/>
      <c r="N103" s="3"/>
      <c r="O103" s="3"/>
      <c r="P103" s="3"/>
      <c r="Q103" s="39"/>
      <c r="R103" s="3"/>
      <c r="S103" s="3"/>
    </row>
    <row r="104" spans="1:19" ht="12.75">
      <c r="A104" s="3"/>
      <c r="B104" s="17"/>
      <c r="C104" s="15"/>
      <c r="D104" s="16"/>
      <c r="E104" s="3"/>
      <c r="F104" s="3"/>
      <c r="G104" s="3"/>
      <c r="H104" s="3"/>
      <c r="I104" s="3"/>
      <c r="J104" s="17"/>
      <c r="K104" s="17"/>
      <c r="L104" s="17"/>
      <c r="M104" s="17"/>
      <c r="N104" s="3"/>
      <c r="O104" s="3"/>
      <c r="P104" s="3"/>
      <c r="Q104" s="39"/>
      <c r="R104" s="3"/>
      <c r="S104" s="3"/>
    </row>
    <row r="105" spans="1:19" ht="12.75">
      <c r="A105" s="3"/>
      <c r="B105" s="17"/>
      <c r="C105" s="20"/>
      <c r="D105" s="17"/>
      <c r="E105" s="3"/>
      <c r="F105" s="3"/>
      <c r="G105" s="3"/>
      <c r="H105" s="3"/>
      <c r="I105" s="3"/>
      <c r="J105" s="17"/>
      <c r="K105" s="17"/>
      <c r="L105" s="17"/>
      <c r="M105" s="17"/>
      <c r="N105" s="3"/>
      <c r="O105" s="3"/>
      <c r="P105" s="3"/>
      <c r="Q105" s="39"/>
      <c r="R105" s="3"/>
      <c r="S105" s="3"/>
    </row>
    <row r="106" spans="1:19" ht="12.75">
      <c r="A106" s="3"/>
      <c r="B106" s="17"/>
      <c r="C106" s="15"/>
      <c r="D106" s="16"/>
      <c r="E106" s="3"/>
      <c r="F106" s="3"/>
      <c r="G106" s="3"/>
      <c r="H106" s="3"/>
      <c r="I106" s="3"/>
      <c r="J106" s="17"/>
      <c r="K106" s="17"/>
      <c r="L106" s="17"/>
      <c r="M106" s="17"/>
      <c r="N106" s="3"/>
      <c r="O106" s="3"/>
      <c r="P106" s="3"/>
      <c r="Q106" s="39"/>
      <c r="R106" s="3"/>
      <c r="S106" s="3"/>
    </row>
    <row r="107" spans="1:19" ht="12.75">
      <c r="A107" s="3"/>
      <c r="B107" s="17"/>
      <c r="C107" s="20"/>
      <c r="D107" s="17"/>
      <c r="E107" s="4"/>
      <c r="F107" s="4"/>
      <c r="G107" s="4"/>
      <c r="H107" s="4"/>
      <c r="I107" s="4"/>
      <c r="J107" s="17"/>
      <c r="K107" s="17"/>
      <c r="L107" s="17"/>
      <c r="M107" s="17"/>
      <c r="N107" s="3"/>
      <c r="O107" s="3"/>
      <c r="P107" s="3"/>
      <c r="Q107" s="39"/>
      <c r="R107" s="3"/>
      <c r="S107" s="3"/>
    </row>
    <row r="108" spans="1:19" ht="12.75">
      <c r="A108" s="3"/>
      <c r="B108" s="3"/>
      <c r="C108" s="15"/>
      <c r="D108" s="1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9"/>
      <c r="R108" s="3"/>
      <c r="S108" s="3"/>
    </row>
    <row r="109" spans="1:19" ht="12.75">
      <c r="A109" s="3"/>
      <c r="B109" s="3"/>
      <c r="C109" s="20"/>
      <c r="D109" s="1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3"/>
      <c r="B110" s="3"/>
      <c r="C110" s="20"/>
      <c r="D110" s="17"/>
      <c r="E110" s="4"/>
      <c r="F110" s="4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3"/>
      <c r="B111" s="3"/>
      <c r="C111" s="15"/>
      <c r="D111" s="1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</sheetData>
  <sheetProtection/>
  <mergeCells count="4">
    <mergeCell ref="R3:R5"/>
    <mergeCell ref="J3:Q3"/>
    <mergeCell ref="H3:H5"/>
    <mergeCell ref="I3:I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cp:lastPrinted>2014-09-20T08:24:22Z</cp:lastPrinted>
  <dcterms:created xsi:type="dcterms:W3CDTF">1997-01-24T11:07:25Z</dcterms:created>
  <dcterms:modified xsi:type="dcterms:W3CDTF">2015-03-20T20:05:23Z</dcterms:modified>
  <cp:category/>
  <cp:version/>
  <cp:contentType/>
  <cp:contentStatus/>
</cp:coreProperties>
</file>